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Executive\Special Interest Groups\26 ORFSIG\Webinars\June 21.2018\"/>
    </mc:Choice>
  </mc:AlternateContent>
  <bookViews>
    <workbookView xWindow="0" yWindow="0" windowWidth="11220" windowHeight="6960"/>
  </bookViews>
  <sheets>
    <sheet name="Performance Review #1" sheetId="13" r:id="rId1"/>
    <sheet name="Performance Review #2" sheetId="8" r:id="rId2"/>
    <sheet name="Performance Review #3" sheetId="14" r:id="rId3"/>
    <sheet name="SUMMARY" sheetId="6" r:id="rId4"/>
    <sheet name="Grading Scale" sheetId="15" r:id="rId5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3" l="1"/>
  <c r="D193" i="13"/>
  <c r="D179" i="13"/>
  <c r="D169" i="13"/>
  <c r="D155" i="13"/>
  <c r="D144" i="13"/>
  <c r="D99" i="13"/>
  <c r="D85" i="13"/>
  <c r="D54" i="13"/>
  <c r="D16" i="13"/>
  <c r="D197" i="13"/>
  <c r="C18" i="13"/>
  <c r="C2" i="6"/>
  <c r="C54" i="13"/>
  <c r="C56" i="13"/>
  <c r="C3" i="6"/>
  <c r="C85" i="13"/>
  <c r="C87" i="13"/>
  <c r="C4" i="6"/>
  <c r="C99" i="13"/>
  <c r="C101" i="13"/>
  <c r="C5" i="6"/>
  <c r="C144" i="13"/>
  <c r="C146" i="13"/>
  <c r="C6" i="6"/>
  <c r="C155" i="13"/>
  <c r="C157" i="13"/>
  <c r="C7" i="6"/>
  <c r="C169" i="13"/>
  <c r="C171" i="13"/>
  <c r="C8" i="6"/>
  <c r="C179" i="13"/>
  <c r="C181" i="13"/>
  <c r="C9" i="6"/>
  <c r="C193" i="13"/>
  <c r="C195" i="13"/>
  <c r="C10" i="6"/>
  <c r="C11" i="6"/>
  <c r="C16" i="14"/>
  <c r="D193" i="14"/>
  <c r="D179" i="14"/>
  <c r="D169" i="14"/>
  <c r="D155" i="14"/>
  <c r="D144" i="14"/>
  <c r="D99" i="14"/>
  <c r="D85" i="14"/>
  <c r="D54" i="14"/>
  <c r="D16" i="14"/>
  <c r="D197" i="14"/>
  <c r="C18" i="14"/>
  <c r="I2" i="6"/>
  <c r="C54" i="14"/>
  <c r="C56" i="14"/>
  <c r="I3" i="6"/>
  <c r="C85" i="14"/>
  <c r="C87" i="14"/>
  <c r="I4" i="6"/>
  <c r="C193" i="14"/>
  <c r="C195" i="14"/>
  <c r="I10" i="6"/>
  <c r="C179" i="14"/>
  <c r="C181" i="14"/>
  <c r="I9" i="6"/>
  <c r="C169" i="14"/>
  <c r="C171" i="14"/>
  <c r="I8" i="6"/>
  <c r="C179" i="8"/>
  <c r="D193" i="8"/>
  <c r="D179" i="8"/>
  <c r="D169" i="8"/>
  <c r="D155" i="8"/>
  <c r="D144" i="8"/>
  <c r="D99" i="8"/>
  <c r="D85" i="8"/>
  <c r="D54" i="8"/>
  <c r="D16" i="8"/>
  <c r="D197" i="8"/>
  <c r="C181" i="8"/>
  <c r="F9" i="6"/>
  <c r="C155" i="14"/>
  <c r="C157" i="14"/>
  <c r="I7" i="6"/>
  <c r="C144" i="14"/>
  <c r="C146" i="14"/>
  <c r="I6" i="6"/>
  <c r="C99" i="14"/>
  <c r="C197" i="14"/>
  <c r="C101" i="14"/>
  <c r="I5" i="6"/>
  <c r="C99" i="8"/>
  <c r="C101" i="8"/>
  <c r="F5" i="6"/>
  <c r="C194" i="13"/>
  <c r="B10" i="6"/>
  <c r="C180" i="13"/>
  <c r="B9" i="6"/>
  <c r="C170" i="13"/>
  <c r="B8" i="6"/>
  <c r="C156" i="13"/>
  <c r="B7" i="6"/>
  <c r="C145" i="13"/>
  <c r="B6" i="6"/>
  <c r="C100" i="13"/>
  <c r="B5" i="6"/>
  <c r="C100" i="8"/>
  <c r="E5" i="6"/>
  <c r="C86" i="13"/>
  <c r="B4" i="6"/>
  <c r="C55" i="13"/>
  <c r="B3" i="6"/>
  <c r="C17" i="13"/>
  <c r="B2" i="6"/>
  <c r="C197" i="13"/>
  <c r="C198" i="13"/>
  <c r="C193" i="8"/>
  <c r="C169" i="8"/>
  <c r="C155" i="8"/>
  <c r="C144" i="8"/>
  <c r="C54" i="8"/>
  <c r="C16" i="8"/>
  <c r="C85" i="8"/>
  <c r="C197" i="8"/>
  <c r="I11" i="6"/>
  <c r="C18" i="8"/>
  <c r="F2" i="6"/>
  <c r="C56" i="8"/>
  <c r="F3" i="6"/>
  <c r="C87" i="8"/>
  <c r="F4" i="6"/>
  <c r="C146" i="8"/>
  <c r="F6" i="6"/>
  <c r="C157" i="8"/>
  <c r="F7" i="6"/>
  <c r="C171" i="8"/>
  <c r="F8" i="6"/>
  <c r="C195" i="8"/>
  <c r="F10" i="6"/>
  <c r="F11" i="6"/>
  <c r="C194" i="14"/>
  <c r="H10" i="6"/>
  <c r="C180" i="14"/>
  <c r="H9" i="6"/>
  <c r="C170" i="14"/>
  <c r="H8" i="6"/>
  <c r="C156" i="14"/>
  <c r="H7" i="6"/>
  <c r="C145" i="14"/>
  <c r="H6" i="6"/>
  <c r="C100" i="14"/>
  <c r="H5" i="6"/>
  <c r="C86" i="14"/>
  <c r="H4" i="6"/>
  <c r="C55" i="14"/>
  <c r="H3" i="6"/>
  <c r="C17" i="14"/>
  <c r="H2" i="6"/>
  <c r="C198" i="14"/>
  <c r="C194" i="8"/>
  <c r="E10" i="6"/>
  <c r="C180" i="8"/>
  <c r="E9" i="6"/>
  <c r="C170" i="8"/>
  <c r="E8" i="6"/>
  <c r="C156" i="8"/>
  <c r="E7" i="6"/>
  <c r="C145" i="8"/>
  <c r="E6" i="6"/>
  <c r="C86" i="8"/>
  <c r="E4" i="6"/>
  <c r="C55" i="8"/>
  <c r="E3" i="6"/>
  <c r="C17" i="8"/>
  <c r="E2" i="6"/>
  <c r="C198" i="8"/>
</calcChain>
</file>

<file path=xl/sharedStrings.xml><?xml version="1.0" encoding="utf-8"?>
<sst xmlns="http://schemas.openxmlformats.org/spreadsheetml/2006/main" count="662" uniqueCount="238">
  <si>
    <t>TOTAL</t>
  </si>
  <si>
    <t>EVALUATION</t>
  </si>
  <si>
    <t>Outcomes</t>
  </si>
  <si>
    <t>Collaboration</t>
  </si>
  <si>
    <t>Gym Staff</t>
  </si>
  <si>
    <t>Front Desk</t>
  </si>
  <si>
    <t>Other physical therapists</t>
  </si>
  <si>
    <t>Physicians</t>
  </si>
  <si>
    <t>Allied Health Providers</t>
  </si>
  <si>
    <t>Intervention</t>
  </si>
  <si>
    <t>for assistive or adaptive devices or equipment</t>
  </si>
  <si>
    <t>to facilitate tissue healing</t>
  </si>
  <si>
    <t>to modulate pain</t>
  </si>
  <si>
    <t>to prevent tissue injury</t>
  </si>
  <si>
    <t>to facilitate tissue healing or edema management</t>
  </si>
  <si>
    <t>for neuromuscular re-education</t>
  </si>
  <si>
    <t>Evaluation</t>
  </si>
  <si>
    <t>Prognosis</t>
  </si>
  <si>
    <t xml:space="preserve">PROGNOSIS </t>
  </si>
  <si>
    <t>INTERVENTION</t>
  </si>
  <si>
    <t>OUTCOMES</t>
  </si>
  <si>
    <t>DOCUMENTATION</t>
  </si>
  <si>
    <t>Plan the physical examination/select tests and measures that:</t>
  </si>
  <si>
    <t>Interpret data from history:</t>
  </si>
  <si>
    <t>Interpret data from the physical examination related to:</t>
  </si>
  <si>
    <t>Choose assessment measures to determine:</t>
  </si>
  <si>
    <t>initial responses to intervention</t>
  </si>
  <si>
    <t>long-term responses to intervention</t>
  </si>
  <si>
    <t>Establish plan of care:</t>
  </si>
  <si>
    <t>Prognosticate regarding function to predict:</t>
  </si>
  <si>
    <t>optimal level of function that the patient will achieve</t>
  </si>
  <si>
    <t>amount of time needed to reach the optimal level of function</t>
  </si>
  <si>
    <t>Skillfully plan/implement intra/inter disciplinary collaboration with:</t>
  </si>
  <si>
    <t>Prioritize functional limitations and activity restrictions (e.g. FOTO, patient self report, caregiver)</t>
  </si>
  <si>
    <t>self-management strategies (e.g. self care, home exercise program)</t>
  </si>
  <si>
    <t>patient responsibility</t>
  </si>
  <si>
    <t>count total</t>
  </si>
  <si>
    <t>SUBJECTIVE EXAM TOTAL</t>
  </si>
  <si>
    <t xml:space="preserve">OBJECTIVE EXAM TOTAL </t>
  </si>
  <si>
    <t>Examination (Subj)</t>
  </si>
  <si>
    <t>Examination (Obj)</t>
  </si>
  <si>
    <t>TOTAL COUNT</t>
  </si>
  <si>
    <t>EVALUATION TOTAL</t>
  </si>
  <si>
    <t>PROGNOSIS TOTAL</t>
  </si>
  <si>
    <t>INTERVENTION TOTAL</t>
  </si>
  <si>
    <t>OUTCOMES TOTAL</t>
  </si>
  <si>
    <t>DOCUMENTATION TOTAL</t>
  </si>
  <si>
    <t>Select intervention:</t>
  </si>
  <si>
    <t>prioritizing specific interventions based on impairments and likelihood of patient response</t>
  </si>
  <si>
    <t>selecting specific interventions based on impairments and likelihood of patient response</t>
  </si>
  <si>
    <t>muscle performance (e.g. strength, power)</t>
  </si>
  <si>
    <t>gait training (e.g. gait, stairs, running, etc)</t>
  </si>
  <si>
    <t>transfer training (e.g. sit/stand, bed mobility, on/off floor, lifting, etc)</t>
  </si>
  <si>
    <t>ergonomics (e.g. sitting, standing, etc)</t>
  </si>
  <si>
    <t>COMMENTS PERFORMANCE REVIEW #1</t>
  </si>
  <si>
    <t>COMMENTS PERFORMANCE REVIEW #2</t>
  </si>
  <si>
    <t>COMMENTS PERFORMANCE REVIEW #3</t>
  </si>
  <si>
    <t>Develop working diagnosis during/prior to examination to include:</t>
  </si>
  <si>
    <t>Formulate Diagnosis AFTER Examination/Initial Intervention and:</t>
  </si>
  <si>
    <t>to include discharge planning done from visit 1 throughout the plan of care</t>
  </si>
  <si>
    <t>aerobic capacity/metabolic endurance (e.g. steady state, interval training, weight loss, etc.)</t>
  </si>
  <si>
    <t>self reported questionnaires (e.g. FOTO, FABQ, self-efficacy, ABC, GROC, VAS, etc.)</t>
  </si>
  <si>
    <t>optimization of patient satisfaction (per verbal report or written report)</t>
  </si>
  <si>
    <t>History taking (symptoms, exacerbating/relieving, current hx, PMH, co-morbidities)</t>
  </si>
  <si>
    <t>Goals are thorough (e.g. integrate FOTO FS scores, pt. verbal self report, obj. exam, and most importantly clinical judgement)</t>
  </si>
  <si>
    <t>Respond to emerging data from examination and intervention:</t>
  </si>
  <si>
    <t>COLLABORATION/OTHER</t>
  </si>
  <si>
    <t>POSTURE/STRUCTURE</t>
  </si>
  <si>
    <t>SOFT TISSUE/PALPATION</t>
  </si>
  <si>
    <t>soft tissue mobilization of extremities</t>
  </si>
  <si>
    <t>MANUAL THERAPY (MT)</t>
  </si>
  <si>
    <t>PHYSICAL AGENTS</t>
  </si>
  <si>
    <t>EXTERNAL SUPPORT (e.g. taping, bracing, orthotics/insoles, footwear etc.)</t>
  </si>
  <si>
    <t>EDUCATION</t>
  </si>
  <si>
    <t>THERAPEUTIC EXERCISE (TE)</t>
  </si>
  <si>
    <t>NEUROMUSCULAR RE-EDUCATION</t>
  </si>
  <si>
    <t>trunk postural control</t>
  </si>
  <si>
    <t>UE movement coordination</t>
  </si>
  <si>
    <t>LE movement coordination</t>
  </si>
  <si>
    <t>static balance</t>
  </si>
  <si>
    <t>dynamic balance</t>
  </si>
  <si>
    <t>muscle activation (core, scapular, extremity, etc)</t>
  </si>
  <si>
    <t>PNF (peripheral neuromuscular faciltiation)</t>
  </si>
  <si>
    <t>THERAPEUTIC ACTIVITIES (TA) &amp; GAIT TRAINING (GT)</t>
  </si>
  <si>
    <t>EXAMINATION (Objective)</t>
  </si>
  <si>
    <t>EXAMINATION (Subjective)</t>
  </si>
  <si>
    <t>WEIGHTED AVERAGE</t>
  </si>
  <si>
    <t>mobilization with movement/functional mobilization</t>
  </si>
  <si>
    <t>SYSTEMS SCREENING</t>
  </si>
  <si>
    <t xml:space="preserve">MOVEMENT SCREENS </t>
  </si>
  <si>
    <t xml:space="preserve">EXTREMITY </t>
  </si>
  <si>
    <t>SPINE</t>
  </si>
  <si>
    <t>special tests</t>
  </si>
  <si>
    <t>MOTOR PERFORMANCE (activation, power, strength , endurance &amp; force/symptom relations)</t>
  </si>
  <si>
    <t>Documentation</t>
  </si>
  <si>
    <t>Raw</t>
  </si>
  <si>
    <t>GOAL</t>
  </si>
  <si>
    <t>mobility (AROM/PROM to include self mobilization, stretching, etc.)</t>
  </si>
  <si>
    <t>monitoring functional limitations verbalized to therapist (not reported on self report questionnaires)</t>
  </si>
  <si>
    <t>monitoring disability/participation restrictions verbalized to therapist (not reported on self report questionnaires)</t>
  </si>
  <si>
    <t>primary prevention (e.g. anticipated problems related to existing condition(s) being addressed in PT)</t>
  </si>
  <si>
    <t>secondary prevention (e.g. anticipated problems related to condition(s) not being directly addressed in PT currently)</t>
  </si>
  <si>
    <t>Conduct a SUBJECTIVE examination/re-examination while considering:</t>
  </si>
  <si>
    <t>joint mobilization of UE (accessory and/or physiologic)</t>
  </si>
  <si>
    <t>joint mobilization of LE (accessory and/or physiologic)</t>
  </si>
  <si>
    <t>joint mobilization of cervical/thoracic/rib (accessory and/or physiologic)</t>
  </si>
  <si>
    <t>joint mobilization of lumbar/pelvis (accessory and/or physiologic)</t>
  </si>
  <si>
    <t>joint thrust manipulation of spine</t>
  </si>
  <si>
    <t>joint thrust manipulation of periphery</t>
  </si>
  <si>
    <t>soft tissue mobilization of spine</t>
  </si>
  <si>
    <t>for muscle atrophy/recruitment</t>
  </si>
  <si>
    <t xml:space="preserve">Interpret outcomes of ongoing care (notably at re-eval &amp; discharge) related to: </t>
  </si>
  <si>
    <r>
      <t xml:space="preserve">communication to build </t>
    </r>
    <r>
      <rPr>
        <b/>
        <sz val="10"/>
        <color rgb="FF000000"/>
        <rFont val="Calibri"/>
        <family val="2"/>
        <scheme val="minor"/>
      </rPr>
      <t>theraepeutic alliance</t>
    </r>
    <r>
      <rPr>
        <sz val="10"/>
        <color rgb="FF000000"/>
        <rFont val="Calibri"/>
        <family val="2"/>
        <scheme val="minor"/>
      </rPr>
      <t xml:space="preserve"> </t>
    </r>
  </si>
  <si>
    <r>
      <t xml:space="preserve">ideal communication to best match the </t>
    </r>
    <r>
      <rPr>
        <b/>
        <sz val="10"/>
        <color rgb="FF000000"/>
        <rFont val="Calibri"/>
        <family val="2"/>
        <scheme val="minor"/>
      </rPr>
      <t>patient’s cognitive level</t>
    </r>
    <r>
      <rPr>
        <sz val="10"/>
        <color rgb="FF000000"/>
        <rFont val="Calibri"/>
        <family val="2"/>
        <scheme val="minor"/>
      </rPr>
      <t xml:space="preserve"> and learning style (e.g. avoiding PT jargon)</t>
    </r>
  </si>
  <si>
    <r>
      <t xml:space="preserve">patient’s </t>
    </r>
    <r>
      <rPr>
        <b/>
        <sz val="10"/>
        <color rgb="FF000000"/>
        <rFont val="Calibri"/>
        <family val="2"/>
        <scheme val="minor"/>
      </rPr>
      <t xml:space="preserve">current level of function (CLOF) </t>
    </r>
    <r>
      <rPr>
        <sz val="10"/>
        <color rgb="FF000000"/>
        <rFont val="Calibri"/>
        <family val="2"/>
        <scheme val="minor"/>
      </rPr>
      <t xml:space="preserve">and ability to participate in desired tasks </t>
    </r>
  </si>
  <si>
    <r>
      <t>area</t>
    </r>
    <r>
      <rPr>
        <sz val="10"/>
        <color rgb="FF000000"/>
        <rFont val="Calibri"/>
        <family val="2"/>
        <scheme val="minor"/>
      </rPr>
      <t>(s) of the patient’s symptoms</t>
    </r>
  </si>
  <si>
    <r>
      <t>nature (compression/tension/shear) &amp; MOI (mechanism of injury)</t>
    </r>
    <r>
      <rPr>
        <sz val="10"/>
        <color rgb="FF000000"/>
        <rFont val="Calibri"/>
        <family val="2"/>
        <scheme val="minor"/>
      </rPr>
      <t xml:space="preserve"> of the patient’s injury &amp; symptoms</t>
    </r>
  </si>
  <si>
    <r>
      <t>time</t>
    </r>
    <r>
      <rPr>
        <sz val="10"/>
        <color rgb="FF000000"/>
        <rFont val="Calibri"/>
        <family val="2"/>
        <scheme val="minor"/>
      </rPr>
      <t xml:space="preserve"> behavior of the symptoms.</t>
    </r>
  </si>
  <si>
    <r>
      <t xml:space="preserve">level of </t>
    </r>
    <r>
      <rPr>
        <b/>
        <sz val="10"/>
        <color rgb="FF000000"/>
        <rFont val="Calibri"/>
        <family val="2"/>
        <scheme val="minor"/>
      </rPr>
      <t>irritability</t>
    </r>
    <r>
      <rPr>
        <sz val="10"/>
        <color rgb="FF000000"/>
        <rFont val="Calibri"/>
        <family val="2"/>
        <scheme val="minor"/>
      </rPr>
      <t xml:space="preserve"> (e.g. ease of provoking, ease of relieving)</t>
    </r>
  </si>
  <si>
    <r>
      <t xml:space="preserve">level of </t>
    </r>
    <r>
      <rPr>
        <b/>
        <sz val="10"/>
        <color rgb="FF000000"/>
        <rFont val="Calibri"/>
        <family val="2"/>
        <scheme val="minor"/>
      </rPr>
      <t>severity</t>
    </r>
    <r>
      <rPr>
        <sz val="10"/>
        <color rgb="FF000000"/>
        <rFont val="Calibri"/>
        <family val="2"/>
        <scheme val="minor"/>
      </rPr>
      <t xml:space="preserve"> of the symptoms (e.g. actual loss of function related to patient life demands)</t>
    </r>
  </si>
  <si>
    <r>
      <t>symptom’s</t>
    </r>
    <r>
      <rPr>
        <b/>
        <sz val="10"/>
        <color rgb="FF000000"/>
        <rFont val="Calibri"/>
        <family val="2"/>
        <scheme val="minor"/>
      </rPr>
      <t xml:space="preserve"> aggravating factors</t>
    </r>
  </si>
  <si>
    <r>
      <t xml:space="preserve">symptom’s </t>
    </r>
    <r>
      <rPr>
        <b/>
        <sz val="10"/>
        <color rgb="FF000000"/>
        <rFont val="Calibri"/>
        <family val="2"/>
        <scheme val="minor"/>
      </rPr>
      <t xml:space="preserve">easing factors </t>
    </r>
    <r>
      <rPr>
        <sz val="10"/>
        <color rgb="FF000000"/>
        <rFont val="Calibri"/>
        <family val="2"/>
        <scheme val="minor"/>
      </rPr>
      <t>(e.g. meds, postures, exercises, medical intervention, etc)</t>
    </r>
  </si>
  <si>
    <r>
      <t>patient’s</t>
    </r>
    <r>
      <rPr>
        <b/>
        <sz val="10"/>
        <color rgb="FF000000"/>
        <rFont val="Calibri"/>
        <family val="2"/>
        <scheme val="minor"/>
      </rPr>
      <t xml:space="preserve"> psychosocial</t>
    </r>
    <r>
      <rPr>
        <sz val="10"/>
        <color rgb="FF000000"/>
        <rFont val="Calibri"/>
        <family val="2"/>
        <scheme val="minor"/>
      </rPr>
      <t xml:space="preserve"> response to his/her current situation</t>
    </r>
  </si>
  <si>
    <r>
      <t>social/contextual factors</t>
    </r>
    <r>
      <rPr>
        <sz val="10"/>
        <color rgb="FF000000"/>
        <rFont val="Calibri"/>
        <family val="2"/>
        <scheme val="minor"/>
      </rPr>
      <t xml:space="preserve"> (e.g. positive &amp; negative, home/work enviornment, complicating factors, etc.)</t>
    </r>
  </si>
  <si>
    <r>
      <t>self-reported intake data</t>
    </r>
    <r>
      <rPr>
        <sz val="10"/>
        <color rgb="FF000000"/>
        <rFont val="Calibri"/>
        <family val="2"/>
        <scheme val="minor"/>
      </rPr>
      <t xml:space="preserve"> during history taking/interview (e.g. REG, med list, FOTO, FABQ, Self-Efficacy, VAS/pain scale, etc.)</t>
    </r>
  </si>
  <si>
    <t xml:space="preserve">Totals </t>
  </si>
  <si>
    <r>
      <t xml:space="preserve">postural alignment </t>
    </r>
    <r>
      <rPr>
        <sz val="10"/>
        <color rgb="FF000000"/>
        <rFont val="Calibri"/>
        <family val="2"/>
        <scheme val="minor"/>
      </rPr>
      <t>during static and dynamic activities (spine and extremities)</t>
    </r>
  </si>
  <si>
    <r>
      <t>muscle</t>
    </r>
    <r>
      <rPr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  <scheme val="minor"/>
      </rPr>
      <t xml:space="preserve">atrophy </t>
    </r>
    <r>
      <rPr>
        <sz val="10"/>
        <color rgb="FF000000"/>
        <rFont val="Calibri"/>
        <family val="2"/>
        <scheme val="minor"/>
      </rPr>
      <t xml:space="preserve">via visual observation, palpation, measurement (e.g. tape measure) </t>
    </r>
  </si>
  <si>
    <r>
      <t>locomotion</t>
    </r>
    <r>
      <rPr>
        <sz val="10"/>
        <color rgb="FF000000"/>
        <rFont val="Calibri"/>
        <family val="2"/>
        <scheme val="minor"/>
      </rPr>
      <t xml:space="preserve"> (gait, stepping/stairs, jog/run, crawl)</t>
    </r>
  </si>
  <si>
    <r>
      <t>changing body positions</t>
    </r>
    <r>
      <rPr>
        <sz val="10"/>
        <color rgb="FF000000"/>
        <rFont val="Calibri"/>
        <family val="2"/>
        <scheme val="minor"/>
      </rPr>
      <t xml:space="preserve"> (bend, lift, bed mobility, sit/stand, on/off floor, etc).</t>
    </r>
  </si>
  <si>
    <r>
      <t>UE tasks</t>
    </r>
    <r>
      <rPr>
        <sz val="10"/>
        <color rgb="FF000000"/>
        <rFont val="Calibri"/>
        <family val="2"/>
        <scheme val="minor"/>
      </rPr>
      <t xml:space="preserve"> (push, reach, place, carry/manipulate objects, transfers using UE)</t>
    </r>
  </si>
  <si>
    <r>
      <t>patient specific functional movement assessment</t>
    </r>
    <r>
      <rPr>
        <sz val="10"/>
        <color rgb="FF000000"/>
        <rFont val="Calibri"/>
        <family val="2"/>
        <scheme val="minor"/>
      </rPr>
      <t xml:space="preserve"> (e.g. task specific, sport specific, plyometric, etc)</t>
    </r>
  </si>
  <si>
    <r>
      <t>integumentary  system (</t>
    </r>
    <r>
      <rPr>
        <sz val="10"/>
        <color rgb="FF000000"/>
        <rFont val="Calibri"/>
        <family val="2"/>
        <scheme val="minor"/>
      </rPr>
      <t>scarring, signs of inflammation, effusion/edema, infection, rash, etc)</t>
    </r>
  </si>
  <si>
    <r>
      <t>circulatory-pulmonary</t>
    </r>
    <r>
      <rPr>
        <sz val="10"/>
        <color rgb="FF000000"/>
        <rFont val="Calibri"/>
        <family val="2"/>
        <scheme val="minor"/>
      </rPr>
      <t xml:space="preserve"> system (e.g., pulses, PVD, BP, HR, O2 sat, breathing ,etc.)</t>
    </r>
  </si>
  <si>
    <r>
      <t>neurological</t>
    </r>
    <r>
      <rPr>
        <sz val="10"/>
        <color rgb="FF000000"/>
        <rFont val="Calibri"/>
        <family val="2"/>
        <scheme val="minor"/>
      </rPr>
      <t xml:space="preserve"> system (sensation, proprioception, and reflexes)</t>
    </r>
  </si>
  <si>
    <r>
      <t xml:space="preserve">extremity AROM </t>
    </r>
    <r>
      <rPr>
        <sz val="10"/>
        <color rgb="FF000000"/>
        <rFont val="Calibri"/>
        <family val="2"/>
        <scheme val="minor"/>
      </rPr>
      <t xml:space="preserve"> (QQS, movement/symptom relations, etc.)</t>
    </r>
  </si>
  <si>
    <r>
      <t>extremity PROM</t>
    </r>
    <r>
      <rPr>
        <sz val="10"/>
        <color rgb="FF000000"/>
        <rFont val="Calibri"/>
        <family val="2"/>
        <scheme val="minor"/>
      </rPr>
      <t xml:space="preserve">  (QQS, movement/symptom relations, etc.)</t>
    </r>
  </si>
  <si>
    <r>
      <t>extremity joint play:</t>
    </r>
    <r>
      <rPr>
        <sz val="10"/>
        <color rgb="FF000000"/>
        <rFont val="Calibri"/>
        <family val="2"/>
        <scheme val="minor"/>
      </rPr>
      <t xml:space="preserve"> physiologic (rotational), accessory (translatory) </t>
    </r>
  </si>
  <si>
    <r>
      <t>muscle</t>
    </r>
    <r>
      <rPr>
        <sz val="10"/>
        <color rgb="FF000000"/>
        <rFont val="Calibri"/>
        <family val="2"/>
        <scheme val="minor"/>
      </rPr>
      <t xml:space="preserve"> length testing (R1 &amp; R2 considerations to differentiate from joint ROM deficits)</t>
    </r>
  </si>
  <si>
    <r>
      <t>nerve mobility</t>
    </r>
    <r>
      <rPr>
        <sz val="10"/>
        <color rgb="FF000000"/>
        <rFont val="Calibri"/>
        <family val="2"/>
        <scheme val="minor"/>
      </rPr>
      <t xml:space="preserve"> (QQS, movement/symptom relations, etc.)</t>
    </r>
  </si>
  <si>
    <r>
      <t>spinal</t>
    </r>
    <r>
      <rPr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  <scheme val="minor"/>
      </rPr>
      <t>AROM</t>
    </r>
    <r>
      <rPr>
        <sz val="10"/>
        <color rgb="FF000000"/>
        <rFont val="Calibri"/>
        <family val="2"/>
        <scheme val="minor"/>
      </rPr>
      <t xml:space="preserve"> (QQS, movement/symptom relations, etc.)</t>
    </r>
  </si>
  <si>
    <r>
      <t xml:space="preserve">spinal PROM </t>
    </r>
    <r>
      <rPr>
        <sz val="10"/>
        <color rgb="FF000000"/>
        <rFont val="Calibri"/>
        <family val="2"/>
        <scheme val="minor"/>
      </rPr>
      <t>gross movements (NON SEGMENTAL)  movement/symptom relationships</t>
    </r>
  </si>
  <si>
    <r>
      <t>PAIVM, PPIVM</t>
    </r>
    <r>
      <rPr>
        <sz val="10"/>
        <color rgb="FF000000"/>
        <rFont val="Calibri"/>
        <family val="2"/>
        <scheme val="minor"/>
      </rPr>
      <t xml:space="preserve"> movement/symptom relationships, gross hypermobility, and gross hypomobility</t>
    </r>
  </si>
  <si>
    <r>
      <t>special tests</t>
    </r>
    <r>
      <rPr>
        <sz val="10"/>
        <color rgb="FF000000"/>
        <rFont val="Calibri"/>
        <family val="2"/>
        <scheme val="minor"/>
      </rPr>
      <t xml:space="preserve"> for joint pain/integrity  (SIJ stress tests, segmental instability testing, etc)</t>
    </r>
  </si>
  <si>
    <r>
      <t>dural mobility</t>
    </r>
    <r>
      <rPr>
        <sz val="10"/>
        <color rgb="FF000000"/>
        <rFont val="Calibri"/>
        <family val="2"/>
        <scheme val="minor"/>
      </rPr>
      <t xml:space="preserve"> (QQS, movement/symptom relations, etc.)</t>
    </r>
  </si>
  <si>
    <r>
      <t xml:space="preserve">palpation of </t>
    </r>
    <r>
      <rPr>
        <b/>
        <sz val="10"/>
        <color rgb="FF000000"/>
        <rFont val="Calibri"/>
        <family val="2"/>
        <scheme val="minor"/>
      </rPr>
      <t xml:space="preserve">muscle tissues </t>
    </r>
    <r>
      <rPr>
        <sz val="10"/>
        <color rgb="FF000000"/>
        <rFont val="Calibri"/>
        <family val="2"/>
        <scheme val="minor"/>
      </rPr>
      <t xml:space="preserve">(e.g., </t>
    </r>
    <r>
      <rPr>
        <b/>
        <sz val="10"/>
        <color rgb="FF000000"/>
        <rFont val="Calibri"/>
        <family val="2"/>
        <scheme val="minor"/>
      </rPr>
      <t>trigger points</t>
    </r>
    <r>
      <rPr>
        <sz val="10"/>
        <color rgb="FF000000"/>
        <rFont val="Calibri"/>
        <family val="2"/>
        <scheme val="minor"/>
      </rPr>
      <t xml:space="preserve">) to </t>
    </r>
    <r>
      <rPr>
        <b/>
        <sz val="10"/>
        <color rgb="FF000000"/>
        <rFont val="Calibri"/>
        <family val="2"/>
        <scheme val="minor"/>
      </rPr>
      <t>palpation</t>
    </r>
    <r>
      <rPr>
        <sz val="10"/>
        <color rgb="FF000000"/>
        <rFont val="Calibri"/>
        <family val="2"/>
        <scheme val="minor"/>
      </rPr>
      <t xml:space="preserve"> (e.g. pain, tone, tissue quality)</t>
    </r>
  </si>
  <si>
    <r>
      <t xml:space="preserve">palpation of </t>
    </r>
    <r>
      <rPr>
        <b/>
        <sz val="10"/>
        <color rgb="FF000000"/>
        <rFont val="Calibri"/>
        <family val="2"/>
        <scheme val="minor"/>
      </rPr>
      <t>non-contractile tissues</t>
    </r>
    <r>
      <rPr>
        <sz val="10"/>
        <color rgb="FF000000"/>
        <rFont val="Calibri"/>
        <family val="2"/>
        <scheme val="minor"/>
      </rPr>
      <t xml:space="preserve"> (e.g., ligament, bone) </t>
    </r>
  </si>
  <si>
    <r>
      <t>soft tissue mobility</t>
    </r>
    <r>
      <rPr>
        <sz val="10"/>
        <color rgb="FF000000"/>
        <rFont val="Calibri"/>
        <family val="2"/>
        <scheme val="minor"/>
      </rPr>
      <t xml:space="preserve"> during manual assessment (e.g. scar, muscle play, myofascia, nerve entrapment sites)</t>
    </r>
  </si>
  <si>
    <r>
      <t>motor performance</t>
    </r>
    <r>
      <rPr>
        <sz val="10"/>
        <color rgb="FF000000"/>
        <rFont val="Calibri"/>
        <family val="2"/>
        <scheme val="minor"/>
      </rPr>
      <t>: of trunk (thorax/lumbar)</t>
    </r>
  </si>
  <si>
    <r>
      <t>motor performance</t>
    </r>
    <r>
      <rPr>
        <sz val="10"/>
        <color rgb="FF000000"/>
        <rFont val="Calibri"/>
        <family val="2"/>
        <scheme val="minor"/>
      </rPr>
      <t xml:space="preserve">: of UE (shoulder/elbow/wrist/hand) </t>
    </r>
  </si>
  <si>
    <r>
      <t>motor performance</t>
    </r>
    <r>
      <rPr>
        <sz val="10"/>
        <color rgb="FF000000"/>
        <rFont val="Calibri"/>
        <family val="2"/>
        <scheme val="minor"/>
      </rPr>
      <t>: of LE (hip, knee, ankle/foot)</t>
    </r>
  </si>
  <si>
    <r>
      <t>motor performance</t>
    </r>
    <r>
      <rPr>
        <sz val="10"/>
        <color rgb="FF000000"/>
        <rFont val="Calibri"/>
        <family val="2"/>
        <scheme val="minor"/>
      </rPr>
      <t>: of neck (cervical, cervico/thorax, cervico-scapular)</t>
    </r>
  </si>
  <si>
    <t>.</t>
  </si>
  <si>
    <r>
      <t xml:space="preserve">Assess the patient’s </t>
    </r>
    <r>
      <rPr>
        <b/>
        <sz val="10"/>
        <color rgb="FF000000"/>
        <rFont val="Calibri"/>
        <family val="2"/>
        <scheme val="minor"/>
      </rPr>
      <t>needs, motivations, and goals</t>
    </r>
  </si>
  <si>
    <r>
      <t xml:space="preserve">possible </t>
    </r>
    <r>
      <rPr>
        <b/>
        <sz val="10"/>
        <color rgb="FF000000"/>
        <rFont val="Calibri"/>
        <family val="2"/>
        <scheme val="minor"/>
      </rPr>
      <t>contraindications</t>
    </r>
    <r>
      <rPr>
        <sz val="10"/>
        <color rgb="FF000000"/>
        <rFont val="Calibri"/>
        <family val="2"/>
        <scheme val="minor"/>
      </rPr>
      <t xml:space="preserve"> for physical therapy intervention</t>
    </r>
  </si>
  <si>
    <r>
      <t xml:space="preserve">the </t>
    </r>
    <r>
      <rPr>
        <b/>
        <sz val="10"/>
        <color rgb="FF000000"/>
        <rFont val="Calibri"/>
        <family val="2"/>
        <scheme val="minor"/>
      </rPr>
      <t>stage</t>
    </r>
    <r>
      <rPr>
        <sz val="10"/>
        <color rgb="FF000000"/>
        <rFont val="Calibri"/>
        <family val="2"/>
        <scheme val="minor"/>
      </rPr>
      <t xml:space="preserve"> of condition </t>
    </r>
  </si>
  <si>
    <r>
      <t xml:space="preserve">the </t>
    </r>
    <r>
      <rPr>
        <b/>
        <sz val="10"/>
        <color rgb="FF000000"/>
        <rFont val="Calibri"/>
        <family val="2"/>
        <scheme val="minor"/>
      </rPr>
      <t>anatomical</t>
    </r>
    <r>
      <rPr>
        <sz val="10"/>
        <color rgb="FF000000"/>
        <rFont val="Calibri"/>
        <family val="2"/>
        <scheme val="minor"/>
      </rPr>
      <t xml:space="preserve"> structures involved with the complaint(s)</t>
    </r>
  </si>
  <si>
    <r>
      <t xml:space="preserve">the </t>
    </r>
    <r>
      <rPr>
        <b/>
        <sz val="10"/>
        <color rgb="FF000000"/>
        <rFont val="Calibri"/>
        <family val="2"/>
        <scheme val="minor"/>
      </rPr>
      <t>PT diagnosis</t>
    </r>
    <r>
      <rPr>
        <sz val="10"/>
        <color rgb="FF000000"/>
        <rFont val="Calibri"/>
        <family val="2"/>
        <scheme val="minor"/>
      </rPr>
      <t xml:space="preserve"> (probable cause(s) of the complaint(s)  considering the movement system) </t>
    </r>
  </si>
  <si>
    <r>
      <t xml:space="preserve">are consistent with the history for </t>
    </r>
    <r>
      <rPr>
        <b/>
        <sz val="10"/>
        <color rgb="FF000000"/>
        <rFont val="Calibri"/>
        <family val="2"/>
        <scheme val="minor"/>
      </rPr>
      <t>verifying or refuting the working diagnosis</t>
    </r>
  </si>
  <si>
    <r>
      <t>are appropriately</t>
    </r>
    <r>
      <rPr>
        <b/>
        <sz val="10"/>
        <color rgb="FF000000"/>
        <rFont val="Calibri"/>
        <family val="2"/>
        <scheme val="minor"/>
      </rPr>
      <t xml:space="preserve"> sequenced</t>
    </r>
    <r>
      <rPr>
        <sz val="10"/>
        <color rgb="FF000000"/>
        <rFont val="Calibri"/>
        <family val="2"/>
        <scheme val="minor"/>
      </rPr>
      <t xml:space="preserve"> for verifying or refuting the working diagnosis</t>
    </r>
  </si>
  <si>
    <r>
      <t xml:space="preserve">have </t>
    </r>
    <r>
      <rPr>
        <b/>
        <sz val="10"/>
        <color rgb="FF000000"/>
        <rFont val="Calibri"/>
        <family val="2"/>
        <scheme val="minor"/>
      </rPr>
      <t xml:space="preserve">acceptable measurement properties </t>
    </r>
    <r>
      <rPr>
        <sz val="10"/>
        <color rgb="FF000000"/>
        <rFont val="Calibri"/>
        <family val="2"/>
        <scheme val="minor"/>
      </rPr>
      <t>to verify or refute the working diagnosis</t>
    </r>
  </si>
  <si>
    <r>
      <t>stage</t>
    </r>
    <r>
      <rPr>
        <sz val="10"/>
        <color rgb="FF000000"/>
        <rFont val="Calibri"/>
        <family val="2"/>
        <scheme val="minor"/>
      </rPr>
      <t xml:space="preserve"> of the overall condition(s)</t>
    </r>
  </si>
  <si>
    <r>
      <t>phase</t>
    </r>
    <r>
      <rPr>
        <sz val="10"/>
        <color rgb="FF000000"/>
        <rFont val="Calibri"/>
        <family val="2"/>
        <scheme val="minor"/>
      </rPr>
      <t xml:space="preserve"> of tissue healing</t>
    </r>
  </si>
  <si>
    <r>
      <t>irritability</t>
    </r>
    <r>
      <rPr>
        <sz val="10"/>
        <color rgb="FF000000"/>
        <rFont val="Calibri"/>
        <family val="2"/>
        <scheme val="minor"/>
      </rPr>
      <t xml:space="preserve"> of the condition(s)</t>
    </r>
  </si>
  <si>
    <r>
      <t>psychosocial</t>
    </r>
    <r>
      <rPr>
        <sz val="10"/>
        <color rgb="FF000000"/>
        <rFont val="Calibri"/>
        <family val="2"/>
        <scheme val="minor"/>
      </rPr>
      <t xml:space="preserve"> factors</t>
    </r>
  </si>
  <si>
    <r>
      <t xml:space="preserve">strategy </t>
    </r>
    <r>
      <rPr>
        <sz val="10"/>
        <color rgb="FF000000"/>
        <rFont val="Calibri"/>
        <family val="2"/>
        <scheme val="minor"/>
      </rPr>
      <t>rationale and prioritization</t>
    </r>
  </si>
  <si>
    <r>
      <t>tactics</t>
    </r>
    <r>
      <rPr>
        <sz val="10"/>
        <color rgb="FF000000"/>
        <rFont val="Calibri"/>
        <family val="2"/>
        <scheme val="minor"/>
      </rPr>
      <t xml:space="preserve"> rationale and prioritization</t>
    </r>
  </si>
  <si>
    <r>
      <t>modifying</t>
    </r>
    <r>
      <rPr>
        <sz val="10"/>
        <color rgb="FF000000"/>
        <rFont val="Calibri"/>
        <family val="2"/>
        <scheme val="minor"/>
      </rPr>
      <t xml:space="preserve"> the examination to determine intervention based on emerging data from ongoing re-testing (post test):</t>
    </r>
  </si>
  <si>
    <r>
      <t>re-directing</t>
    </r>
    <r>
      <rPr>
        <sz val="10"/>
        <color rgb="FF000000"/>
        <rFont val="Calibri"/>
        <family val="2"/>
        <scheme val="minor"/>
      </rPr>
      <t xml:space="preserve"> the intervention appropriately based on emerging data from ongoing re-testing (post test)</t>
    </r>
  </si>
  <si>
    <r>
      <t xml:space="preserve">organize data into recognized </t>
    </r>
    <r>
      <rPr>
        <b/>
        <sz val="10"/>
        <color rgb="FF000000"/>
        <rFont val="Calibri"/>
        <family val="2"/>
        <scheme val="minor"/>
      </rPr>
      <t>clusters, syndromes, or categories</t>
    </r>
  </si>
  <si>
    <r>
      <t xml:space="preserve">determine the </t>
    </r>
    <r>
      <rPr>
        <b/>
        <sz val="10"/>
        <color rgb="FF000000"/>
        <rFont val="Calibri"/>
        <family val="2"/>
        <scheme val="minor"/>
      </rPr>
      <t>anatomical</t>
    </r>
    <r>
      <rPr>
        <sz val="10"/>
        <color rgb="FF000000"/>
        <rFont val="Calibri"/>
        <family val="2"/>
        <scheme val="minor"/>
      </rPr>
      <t xml:space="preserve"> structures involved with the complaint(s)</t>
    </r>
  </si>
  <si>
    <r>
      <t>determine the</t>
    </r>
    <r>
      <rPr>
        <b/>
        <sz val="10"/>
        <color rgb="FF000000"/>
        <rFont val="Calibri"/>
        <family val="2"/>
        <scheme val="minor"/>
      </rPr>
      <t xml:space="preserve"> PT diagnosis</t>
    </r>
    <r>
      <rPr>
        <sz val="10"/>
        <color rgb="FF000000"/>
        <rFont val="Calibri"/>
        <family val="2"/>
        <scheme val="minor"/>
      </rPr>
      <t xml:space="preserve"> (movement disorder diagnosis)</t>
    </r>
  </si>
  <si>
    <r>
      <t xml:space="preserve">his/her </t>
    </r>
    <r>
      <rPr>
        <b/>
        <sz val="10"/>
        <color rgb="FF000000"/>
        <rFont val="Calibri"/>
        <family val="2"/>
        <scheme val="minor"/>
      </rPr>
      <t>diagnosis</t>
    </r>
  </si>
  <si>
    <r>
      <t xml:space="preserve">his/her </t>
    </r>
    <r>
      <rPr>
        <b/>
        <sz val="10"/>
        <color rgb="FF000000"/>
        <rFont val="Calibri"/>
        <family val="2"/>
        <scheme val="minor"/>
      </rPr>
      <t>prognosis and discharge plan</t>
    </r>
  </si>
  <si>
    <r>
      <t>physical therapist responsibility (e.g.</t>
    </r>
    <r>
      <rPr>
        <b/>
        <sz val="10"/>
        <color rgb="FF000000"/>
        <rFont val="Calibri"/>
        <family val="2"/>
        <scheme val="minor"/>
      </rPr>
      <t xml:space="preserve"> plan of care</t>
    </r>
    <r>
      <rPr>
        <sz val="10"/>
        <color rgb="FF000000"/>
        <rFont val="Calibri"/>
        <family val="2"/>
        <scheme val="minor"/>
      </rPr>
      <t>)</t>
    </r>
  </si>
  <si>
    <r>
      <t>Current Capabilities/</t>
    </r>
    <r>
      <rPr>
        <b/>
        <sz val="10"/>
        <color rgb="FF000000"/>
        <rFont val="Calibri"/>
        <family val="2"/>
        <scheme val="minor"/>
      </rPr>
      <t>CLOF</t>
    </r>
    <r>
      <rPr>
        <sz val="10"/>
        <color rgb="FF000000"/>
        <rFont val="Calibri"/>
        <family val="2"/>
        <scheme val="minor"/>
      </rPr>
      <t xml:space="preserve"> (current level of function), and </t>
    </r>
    <r>
      <rPr>
        <b/>
        <sz val="10"/>
        <color rgb="FF000000"/>
        <rFont val="Calibri"/>
        <family val="2"/>
        <scheme val="minor"/>
      </rPr>
      <t>PLOF</t>
    </r>
    <r>
      <rPr>
        <sz val="10"/>
        <color rgb="FF000000"/>
        <rFont val="Calibri"/>
        <family val="2"/>
        <scheme val="minor"/>
      </rPr>
      <t xml:space="preserve"> (prior level of function)</t>
    </r>
  </si>
  <si>
    <r>
      <t>Pathoanatomic diagnosi</t>
    </r>
    <r>
      <rPr>
        <sz val="10"/>
        <color rgb="FF000000"/>
        <rFont val="Calibri"/>
        <family val="2"/>
        <scheme val="minor"/>
      </rPr>
      <t xml:space="preserve">s and </t>
    </r>
    <r>
      <rPr>
        <b/>
        <sz val="10"/>
        <color rgb="FF000000"/>
        <rFont val="Calibri"/>
        <family val="2"/>
        <scheme val="minor"/>
      </rPr>
      <t>PT diagnosis</t>
    </r>
    <r>
      <rPr>
        <sz val="10"/>
        <color rgb="FF000000"/>
        <rFont val="Calibri"/>
        <family val="2"/>
        <scheme val="minor"/>
      </rPr>
      <t xml:space="preserve"> are clearly articulated in the narrative summary</t>
    </r>
  </si>
  <si>
    <r>
      <t>impairment list (clinical findings)</t>
    </r>
    <r>
      <rPr>
        <sz val="10"/>
        <color rgb="FF000000"/>
        <rFont val="Calibri"/>
        <family val="2"/>
        <scheme val="minor"/>
      </rPr>
      <t xml:space="preserve"> is specific to patient and detailed enough to inform the plan of care</t>
    </r>
  </si>
  <si>
    <r>
      <t xml:space="preserve">Avoidance of </t>
    </r>
    <r>
      <rPr>
        <b/>
        <sz val="10"/>
        <color rgb="FF000000"/>
        <rFont val="Calibri"/>
        <family val="2"/>
        <scheme val="minor"/>
      </rPr>
      <t xml:space="preserve">typos, grammatical errors, unclear communication, or superflous &amp; duplicative </t>
    </r>
    <r>
      <rPr>
        <sz val="10"/>
        <color rgb="FF000000"/>
        <rFont val="Calibri"/>
        <family val="2"/>
        <scheme val="minor"/>
      </rPr>
      <t>documentation</t>
    </r>
  </si>
  <si>
    <r>
      <t xml:space="preserve">Daily treatment note </t>
    </r>
    <r>
      <rPr>
        <b/>
        <sz val="10"/>
        <color rgb="FF000000"/>
        <rFont val="Calibri"/>
        <family val="2"/>
        <scheme val="minor"/>
      </rPr>
      <t>subjective</t>
    </r>
    <r>
      <rPr>
        <sz val="10"/>
        <color rgb="FF000000"/>
        <rFont val="Calibri"/>
        <family val="2"/>
        <scheme val="minor"/>
      </rPr>
      <t xml:space="preserve"> is succinct (e.g. functional, consider home program, not pain centered)</t>
    </r>
  </si>
  <si>
    <r>
      <t>Daily treatment note</t>
    </r>
    <r>
      <rPr>
        <b/>
        <sz val="10"/>
        <color rgb="FF000000"/>
        <rFont val="Calibri"/>
        <family val="2"/>
        <scheme val="minor"/>
      </rPr>
      <t xml:space="preserve"> objective</t>
    </r>
    <r>
      <rPr>
        <sz val="10"/>
        <color rgb="FF000000"/>
        <rFont val="Calibri"/>
        <family val="2"/>
        <scheme val="minor"/>
      </rPr>
      <t xml:space="preserve"> (e.g. testable constructs of movement QQS)</t>
    </r>
  </si>
  <si>
    <r>
      <t xml:space="preserve">Daily treatment note </t>
    </r>
    <r>
      <rPr>
        <b/>
        <sz val="10"/>
        <color rgb="FF000000"/>
        <rFont val="Calibri"/>
        <family val="2"/>
        <scheme val="minor"/>
      </rPr>
      <t xml:space="preserve">intervention </t>
    </r>
    <r>
      <rPr>
        <sz val="10"/>
        <color rgb="FF000000"/>
        <rFont val="Calibri"/>
        <family val="2"/>
        <scheme val="minor"/>
      </rPr>
      <t>(e.g. succinct, repeatable, body position, side)</t>
    </r>
  </si>
  <si>
    <r>
      <t xml:space="preserve">Daily treatment note </t>
    </r>
    <r>
      <rPr>
        <b/>
        <sz val="10"/>
        <color rgb="FF000000"/>
        <rFont val="Calibri"/>
        <family val="2"/>
        <scheme val="minor"/>
      </rPr>
      <t>assessment</t>
    </r>
    <r>
      <rPr>
        <sz val="10"/>
        <color rgb="FF000000"/>
        <rFont val="Calibri"/>
        <family val="2"/>
        <scheme val="minor"/>
      </rPr>
      <t xml:space="preserve"> (e.g. progressing assessment of slope, medical necessity, discharge plan, etc).</t>
    </r>
  </si>
  <si>
    <t>COLLABORATION AVERAGE</t>
  </si>
  <si>
    <t>CASE MANAGEMENT</t>
  </si>
  <si>
    <t>NS/Cx Rate</t>
  </si>
  <si>
    <t>Charges per visit</t>
  </si>
  <si>
    <t>Units per visit</t>
  </si>
  <si>
    <t>Durations (11-14)</t>
  </si>
  <si>
    <t>Evals Per Week (Net Score, steady/growing caseload)</t>
  </si>
  <si>
    <t>Idle Time Per Week</t>
  </si>
  <si>
    <t>Patients Per Hour</t>
  </si>
  <si>
    <t>5 points of care</t>
  </si>
  <si>
    <t>Discharges and Lost Patients</t>
  </si>
  <si>
    <t>DME</t>
  </si>
  <si>
    <t>Case Management</t>
  </si>
  <si>
    <t>RATE</t>
  </si>
  <si>
    <t xml:space="preserve">VECTOR </t>
  </si>
  <si>
    <t>MASTERY MODEL</t>
  </si>
  <si>
    <t>COGNITIONS</t>
  </si>
  <si>
    <t>Skills</t>
  </si>
  <si>
    <t>Beliefs</t>
  </si>
  <si>
    <t>RIME</t>
  </si>
  <si>
    <t>MENTORING NEEDS</t>
  </si>
  <si>
    <t>Novice</t>
  </si>
  <si>
    <t>Discuss</t>
  </si>
  <si>
    <t>Perceive</t>
  </si>
  <si>
    <t>Reporter</t>
  </si>
  <si>
    <t>Advanced Beginner</t>
  </si>
  <si>
    <t>Attempt</t>
  </si>
  <si>
    <t>Value</t>
  </si>
  <si>
    <t>Interpreter</t>
  </si>
  <si>
    <t>Proficient</t>
  </si>
  <si>
    <t>Adjust</t>
  </si>
  <si>
    <t>Judge</t>
  </si>
  <si>
    <t>Manager</t>
  </si>
  <si>
    <t>Expert/Mastery</t>
  </si>
  <si>
    <t>Design</t>
  </si>
  <si>
    <t>Internalize</t>
  </si>
  <si>
    <t>Educator</t>
  </si>
  <si>
    <t>unsatisfactory</t>
  </si>
  <si>
    <t>satisfactory</t>
  </si>
  <si>
    <t xml:space="preserve">This grading scale is based off the scale we have used for some time. To keep things simple, we will stick with a 0/1 (satisfactory/unsatisfactory) grading scheme.  However, you may observe satisfactory twice and unsatisfactory once, so then you would need to give partial credit. .25, .5, .75 are acceptable partial credits. </t>
  </si>
  <si>
    <t>SKILLS</t>
  </si>
  <si>
    <t>BELIEFS</t>
  </si>
  <si>
    <t>No Exposure</t>
  </si>
  <si>
    <t>Know</t>
  </si>
  <si>
    <t>Max Supervision</t>
  </si>
  <si>
    <t>Exposure</t>
  </si>
  <si>
    <t>Understand</t>
  </si>
  <si>
    <t>Some Supervision</t>
  </si>
  <si>
    <t>Acquisition</t>
  </si>
  <si>
    <t>Can Debate</t>
  </si>
  <si>
    <t>Guidance</t>
  </si>
  <si>
    <t>Integration</t>
  </si>
  <si>
    <t>Innovate</t>
  </si>
  <si>
    <t>Facilitation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</si>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</sst>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rgb="FF9C0006"/>
      <name val="Calibri"/>
      <family val="2"/>
      <scheme val="minor"/>
    </font>
    <font>
      <b/>
      <sz val="8"/>
      <color rgb="FF9C0006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rgb="FF006100"/>
      <name val="Calibri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i/>
      <sz val="12"/>
      <color rgb="FFFFFF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4472C4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slantDashDot">
        <color auto="1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/>
    <xf numFmtId="0" fontId="5" fillId="0" borderId="3" xfId="0" applyFont="1" applyBorder="1"/>
    <xf numFmtId="0" fontId="6" fillId="0" borderId="0" xfId="0" applyFont="1" applyAlignment="1">
      <alignment vertical="center"/>
    </xf>
    <xf numFmtId="0" fontId="0" fillId="0" borderId="4" xfId="0" applyBorder="1"/>
    <xf numFmtId="9" fontId="8" fillId="3" borderId="3" xfId="2" applyNumberFormat="1" applyFont="1" applyBorder="1" applyAlignment="1">
      <alignment horizontal="center"/>
    </xf>
    <xf numFmtId="0" fontId="4" fillId="3" borderId="3" xfId="2" applyFont="1" applyBorder="1" applyAlignment="1">
      <alignment horizontal="center"/>
    </xf>
    <xf numFmtId="0" fontId="11" fillId="2" borderId="3" xfId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12" fillId="4" borderId="3" xfId="3" applyNumberFormat="1" applyBorder="1" applyAlignment="1">
      <alignment horizontal="center"/>
    </xf>
    <xf numFmtId="164" fontId="13" fillId="4" borderId="3" xfId="3" applyNumberFormat="1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vertical="center"/>
    </xf>
    <xf numFmtId="2" fontId="16" fillId="6" borderId="5" xfId="0" applyNumberFormat="1" applyFont="1" applyFill="1" applyBorder="1"/>
    <xf numFmtId="0" fontId="17" fillId="0" borderId="24" xfId="0" applyFont="1" applyBorder="1" applyAlignment="1">
      <alignment horizontal="left"/>
    </xf>
    <xf numFmtId="0" fontId="18" fillId="0" borderId="0" xfId="0" applyFont="1"/>
    <xf numFmtId="0" fontId="18" fillId="0" borderId="20" xfId="0" applyFont="1" applyBorder="1"/>
    <xf numFmtId="2" fontId="20" fillId="0" borderId="22" xfId="0" applyNumberFormat="1" applyFont="1" applyBorder="1"/>
    <xf numFmtId="0" fontId="19" fillId="0" borderId="20" xfId="0" applyFont="1" applyBorder="1"/>
    <xf numFmtId="2" fontId="20" fillId="8" borderId="26" xfId="0" applyNumberFormat="1" applyFont="1" applyFill="1" applyBorder="1"/>
    <xf numFmtId="0" fontId="17" fillId="7" borderId="5" xfId="0" applyFont="1" applyFill="1" applyBorder="1"/>
    <xf numFmtId="0" fontId="9" fillId="9" borderId="0" xfId="0" applyFont="1" applyFill="1" applyAlignment="1">
      <alignment horizontal="right"/>
    </xf>
    <xf numFmtId="2" fontId="4" fillId="9" borderId="28" xfId="0" applyNumberFormat="1" applyFont="1" applyFill="1" applyBorder="1"/>
    <xf numFmtId="164" fontId="15" fillId="0" borderId="0" xfId="0" applyNumberFormat="1" applyFont="1"/>
    <xf numFmtId="2" fontId="4" fillId="9" borderId="20" xfId="0" applyNumberFormat="1" applyFont="1" applyFill="1" applyBorder="1"/>
    <xf numFmtId="0" fontId="17" fillId="0" borderId="6" xfId="0" applyFont="1" applyBorder="1" applyAlignment="1">
      <alignment horizontal="left"/>
    </xf>
    <xf numFmtId="2" fontId="18" fillId="0" borderId="22" xfId="0" applyNumberFormat="1" applyFont="1" applyBorder="1"/>
    <xf numFmtId="0" fontId="19" fillId="10" borderId="20" xfId="0" applyFont="1" applyFill="1" applyBorder="1"/>
    <xf numFmtId="0" fontId="16" fillId="6" borderId="26" xfId="0" applyFont="1" applyFill="1" applyBorder="1"/>
    <xf numFmtId="164" fontId="15" fillId="0" borderId="0" xfId="0" applyNumberFormat="1" applyFont="1" applyAlignment="1">
      <alignment vertical="center"/>
    </xf>
    <xf numFmtId="0" fontId="9" fillId="9" borderId="6" xfId="0" applyFont="1" applyFill="1" applyBorder="1" applyAlignment="1">
      <alignment horizontal="right"/>
    </xf>
    <xf numFmtId="0" fontId="9" fillId="9" borderId="10" xfId="0" applyFont="1" applyFill="1" applyBorder="1" applyAlignment="1">
      <alignment horizontal="right"/>
    </xf>
    <xf numFmtId="2" fontId="16" fillId="6" borderId="26" xfId="0" applyNumberFormat="1" applyFont="1" applyFill="1" applyBorder="1"/>
    <xf numFmtId="0" fontId="20" fillId="0" borderId="0" xfId="0" applyFont="1"/>
    <xf numFmtId="0" fontId="17" fillId="0" borderId="30" xfId="0" applyFont="1" applyBorder="1" applyAlignment="1">
      <alignment horizontal="left"/>
    </xf>
    <xf numFmtId="0" fontId="18" fillId="0" borderId="28" xfId="0" applyFont="1" applyBorder="1"/>
    <xf numFmtId="0" fontId="19" fillId="0" borderId="28" xfId="0" applyFont="1" applyBorder="1"/>
    <xf numFmtId="0" fontId="15" fillId="7" borderId="5" xfId="0" applyFont="1" applyFill="1" applyBorder="1"/>
    <xf numFmtId="0" fontId="18" fillId="0" borderId="21" xfId="0" applyFont="1" applyBorder="1"/>
    <xf numFmtId="2" fontId="15" fillId="7" borderId="5" xfId="0" applyNumberFormat="1" applyFont="1" applyFill="1" applyBorder="1"/>
    <xf numFmtId="2" fontId="16" fillId="6" borderId="5" xfId="0" applyNumberFormat="1" applyFont="1" applyFill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18" fillId="0" borderId="5" xfId="0" applyFont="1" applyBorder="1"/>
    <xf numFmtId="0" fontId="17" fillId="0" borderId="22" xfId="0" applyFont="1" applyBorder="1" applyAlignment="1">
      <alignment horizontal="left"/>
    </xf>
    <xf numFmtId="0" fontId="18" fillId="0" borderId="26" xfId="0" applyFont="1" applyBorder="1"/>
    <xf numFmtId="2" fontId="20" fillId="0" borderId="26" xfId="0" applyNumberFormat="1" applyFont="1" applyBorder="1"/>
    <xf numFmtId="0" fontId="19" fillId="0" borderId="26" xfId="0" applyFont="1" applyBorder="1"/>
    <xf numFmtId="2" fontId="20" fillId="0" borderId="3" xfId="0" applyNumberFormat="1" applyFont="1" applyBorder="1"/>
    <xf numFmtId="0" fontId="15" fillId="7" borderId="0" xfId="0" applyFont="1" applyFill="1"/>
    <xf numFmtId="2" fontId="21" fillId="11" borderId="26" xfId="0" applyNumberFormat="1" applyFont="1" applyFill="1" applyBorder="1"/>
    <xf numFmtId="1" fontId="21" fillId="11" borderId="0" xfId="0" applyNumberFormat="1" applyFont="1" applyFill="1"/>
    <xf numFmtId="0" fontId="5" fillId="0" borderId="0" xfId="0" applyFont="1" applyBorder="1"/>
    <xf numFmtId="164" fontId="12" fillId="4" borderId="0" xfId="3" applyNumberFormat="1" applyBorder="1" applyAlignment="1">
      <alignment horizontal="center"/>
    </xf>
    <xf numFmtId="2" fontId="16" fillId="6" borderId="3" xfId="0" applyNumberFormat="1" applyFont="1" applyFill="1" applyBorder="1"/>
    <xf numFmtId="0" fontId="16" fillId="6" borderId="5" xfId="0" applyFont="1" applyFill="1" applyBorder="1" applyAlignment="1"/>
    <xf numFmtId="2" fontId="16" fillId="6" borderId="22" xfId="0" applyNumberFormat="1" applyFont="1" applyFill="1" applyBorder="1"/>
    <xf numFmtId="2" fontId="16" fillId="6" borderId="22" xfId="0" applyNumberFormat="1" applyFont="1" applyFill="1" applyBorder="1" applyAlignment="1">
      <alignment horizontal="left"/>
    </xf>
    <xf numFmtId="2" fontId="16" fillId="6" borderId="3" xfId="0" applyNumberFormat="1" applyFont="1" applyFill="1" applyBorder="1" applyAlignment="1">
      <alignment horizontal="center"/>
    </xf>
    <xf numFmtId="164" fontId="11" fillId="2" borderId="3" xfId="1" applyNumberFormat="1" applyFont="1" applyBorder="1" applyAlignment="1">
      <alignment horizontal="center"/>
    </xf>
    <xf numFmtId="164" fontId="25" fillId="2" borderId="3" xfId="1" applyNumberFormat="1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1" fillId="0" borderId="0" xfId="0" applyFont="1"/>
    <xf numFmtId="0" fontId="27" fillId="13" borderId="32" xfId="0" applyFont="1" applyFill="1" applyBorder="1"/>
    <xf numFmtId="0" fontId="27" fillId="13" borderId="32" xfId="0" applyFont="1" applyFill="1" applyBorder="1" applyAlignment="1">
      <alignment horizontal="center" vertical="center"/>
    </xf>
    <xf numFmtId="0" fontId="3" fillId="3" borderId="32" xfId="2" applyBorder="1"/>
    <xf numFmtId="0" fontId="2" fillId="2" borderId="32" xfId="1" applyBorder="1"/>
    <xf numFmtId="0" fontId="16" fillId="6" borderId="4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/>
    </xf>
    <xf numFmtId="0" fontId="16" fillId="6" borderId="33" xfId="0" applyFont="1" applyFill="1" applyBorder="1" applyAlignment="1">
      <alignment horizontal="center"/>
    </xf>
    <xf numFmtId="0" fontId="18" fillId="7" borderId="11" xfId="0" applyFont="1" applyFill="1" applyBorder="1" applyAlignment="1">
      <alignment horizontal="right" indent="2"/>
    </xf>
    <xf numFmtId="0" fontId="18" fillId="7" borderId="25" xfId="0" applyFont="1" applyFill="1" applyBorder="1" applyAlignment="1">
      <alignment horizontal="right" indent="2"/>
    </xf>
    <xf numFmtId="0" fontId="9" fillId="9" borderId="11" xfId="0" applyFont="1" applyFill="1" applyBorder="1" applyAlignment="1">
      <alignment horizontal="right"/>
    </xf>
    <xf numFmtId="0" fontId="9" fillId="9" borderId="27" xfId="0" applyFont="1" applyFill="1" applyBorder="1" applyAlignment="1">
      <alignment horizontal="right"/>
    </xf>
    <xf numFmtId="0" fontId="9" fillId="9" borderId="12" xfId="0" applyFont="1" applyFill="1" applyBorder="1" applyAlignment="1">
      <alignment horizontal="right"/>
    </xf>
    <xf numFmtId="0" fontId="9" fillId="9" borderId="29" xfId="0" applyFont="1" applyFill="1" applyBorder="1" applyAlignment="1">
      <alignment horizontal="right"/>
    </xf>
    <xf numFmtId="0" fontId="16" fillId="6" borderId="11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6" borderId="25" xfId="0" applyFont="1" applyFill="1" applyBorder="1" applyAlignment="1">
      <alignment horizontal="center"/>
    </xf>
    <xf numFmtId="0" fontId="21" fillId="11" borderId="19" xfId="0" applyFont="1" applyFill="1" applyBorder="1" applyAlignment="1">
      <alignment horizontal="center"/>
    </xf>
    <xf numFmtId="0" fontId="21" fillId="11" borderId="23" xfId="0" applyFont="1" applyFill="1" applyBorder="1" applyAlignment="1">
      <alignment horizontal="center"/>
    </xf>
    <xf numFmtId="9" fontId="22" fillId="12" borderId="4" xfId="0" applyNumberFormat="1" applyFont="1" applyFill="1" applyBorder="1" applyAlignment="1">
      <alignment horizontal="center"/>
    </xf>
    <xf numFmtId="9" fontId="22" fillId="12" borderId="5" xfId="0" applyNumberFormat="1" applyFont="1" applyFill="1" applyBorder="1" applyAlignment="1">
      <alignment horizontal="center"/>
    </xf>
    <xf numFmtId="0" fontId="18" fillId="7" borderId="4" xfId="0" applyFont="1" applyFill="1" applyBorder="1" applyAlignment="1">
      <alignment horizontal="right"/>
    </xf>
    <xf numFmtId="0" fontId="18" fillId="7" borderId="25" xfId="0" applyFont="1" applyFill="1" applyBorder="1" applyAlignment="1">
      <alignment horizontal="right"/>
    </xf>
    <xf numFmtId="0" fontId="16" fillId="6" borderId="23" xfId="0" applyFont="1" applyFill="1" applyBorder="1" applyAlignment="1">
      <alignment horizontal="center"/>
    </xf>
    <xf numFmtId="9" fontId="8" fillId="3" borderId="8" xfId="2" applyNumberFormat="1" applyFont="1" applyBorder="1" applyAlignment="1">
      <alignment horizontal="center" vertical="center" textRotation="90"/>
    </xf>
    <xf numFmtId="0" fontId="8" fillId="3" borderId="18" xfId="2" applyFont="1" applyBorder="1" applyAlignment="1">
      <alignment horizontal="center" vertical="center" textRotation="90"/>
    </xf>
    <xf numFmtId="0" fontId="8" fillId="3" borderId="22" xfId="2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</cellXfs>
  <cellStyles count="42">
    <cellStyle name="Bad" xfId="2" builtinId="27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Good" xfId="1" builtinId="26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abSelected="1" zoomScale="145" zoomScaleNormal="145" zoomScalePageLayoutView="145" workbookViewId="0">
      <selection activeCell="I169" sqref="I169"/>
    </sheetView>
  </sheetViews>
  <sheetFormatPr defaultColWidth="8.85546875" defaultRowHeight="15" x14ac:dyDescent="0.25"/>
  <cols>
    <col min="1" max="1" width="3" customWidth="1"/>
    <col min="2" max="2" width="87.7109375" customWidth="1"/>
    <col min="3" max="3" width="7.140625" style="5" customWidth="1"/>
    <col min="4" max="4" width="4" style="2" customWidth="1"/>
  </cols>
  <sheetData>
    <row r="1" spans="1:5" ht="27" thickBot="1" x14ac:dyDescent="0.3">
      <c r="A1" s="71" t="s">
        <v>85</v>
      </c>
      <c r="B1" s="72"/>
      <c r="C1" s="72"/>
      <c r="D1" s="72"/>
      <c r="E1" s="14"/>
    </row>
    <row r="2" spans="1:5" x14ac:dyDescent="0.25">
      <c r="A2" s="73" t="s">
        <v>102</v>
      </c>
      <c r="B2" s="74"/>
      <c r="C2" s="55"/>
      <c r="D2" s="13"/>
      <c r="E2" s="13"/>
    </row>
    <row r="3" spans="1:5" x14ac:dyDescent="0.25">
      <c r="A3" s="16">
        <v>1</v>
      </c>
      <c r="B3" s="18" t="s">
        <v>112</v>
      </c>
      <c r="C3" s="19">
        <v>0.6</v>
      </c>
      <c r="D3" s="13"/>
      <c r="E3" s="13"/>
    </row>
    <row r="4" spans="1:5" x14ac:dyDescent="0.25">
      <c r="A4" s="16">
        <v>2</v>
      </c>
      <c r="B4" s="18" t="s">
        <v>113</v>
      </c>
      <c r="C4" s="19"/>
      <c r="D4" s="13"/>
      <c r="E4" s="13"/>
    </row>
    <row r="5" spans="1:5" x14ac:dyDescent="0.25">
      <c r="A5" s="16">
        <v>3</v>
      </c>
      <c r="B5" s="18" t="s">
        <v>114</v>
      </c>
      <c r="C5" s="19"/>
      <c r="D5" s="13"/>
      <c r="E5" s="13"/>
    </row>
    <row r="6" spans="1:5" x14ac:dyDescent="0.25">
      <c r="A6" s="16">
        <v>4</v>
      </c>
      <c r="B6" s="20" t="s">
        <v>115</v>
      </c>
      <c r="C6" s="19"/>
      <c r="D6" s="13"/>
      <c r="E6" s="13"/>
    </row>
    <row r="7" spans="1:5" x14ac:dyDescent="0.25">
      <c r="A7" s="16">
        <v>5</v>
      </c>
      <c r="B7" s="20" t="s">
        <v>116</v>
      </c>
      <c r="C7" s="19"/>
      <c r="D7" s="13"/>
      <c r="E7" s="13"/>
    </row>
    <row r="8" spans="1:5" x14ac:dyDescent="0.25">
      <c r="A8" s="16">
        <v>6</v>
      </c>
      <c r="B8" s="20" t="s">
        <v>117</v>
      </c>
      <c r="C8" s="19"/>
      <c r="D8" s="13"/>
      <c r="E8" s="13"/>
    </row>
    <row r="9" spans="1:5" x14ac:dyDescent="0.25">
      <c r="A9" s="16">
        <v>7</v>
      </c>
      <c r="B9" s="18" t="s">
        <v>118</v>
      </c>
      <c r="C9" s="19"/>
      <c r="D9" s="13"/>
      <c r="E9" s="13"/>
    </row>
    <row r="10" spans="1:5" x14ac:dyDescent="0.25">
      <c r="A10" s="16">
        <v>8</v>
      </c>
      <c r="B10" s="18" t="s">
        <v>119</v>
      </c>
      <c r="C10" s="19"/>
      <c r="D10" s="13"/>
      <c r="E10" s="13"/>
    </row>
    <row r="11" spans="1:5" x14ac:dyDescent="0.25">
      <c r="A11" s="16">
        <v>9</v>
      </c>
      <c r="B11" s="18" t="s">
        <v>120</v>
      </c>
      <c r="C11" s="19"/>
      <c r="D11" s="13"/>
      <c r="E11" s="13"/>
    </row>
    <row r="12" spans="1:5" x14ac:dyDescent="0.25">
      <c r="A12" s="16">
        <v>10</v>
      </c>
      <c r="B12" s="18" t="s">
        <v>121</v>
      </c>
      <c r="C12" s="19"/>
      <c r="D12" s="13"/>
      <c r="E12" s="13"/>
    </row>
    <row r="13" spans="1:5" x14ac:dyDescent="0.25">
      <c r="A13" s="16">
        <v>11</v>
      </c>
      <c r="B13" s="18" t="s">
        <v>122</v>
      </c>
      <c r="C13" s="19"/>
      <c r="D13" s="13"/>
      <c r="E13" s="13"/>
    </row>
    <row r="14" spans="1:5" x14ac:dyDescent="0.25">
      <c r="A14" s="16">
        <v>12</v>
      </c>
      <c r="B14" s="20" t="s">
        <v>123</v>
      </c>
      <c r="C14" s="19"/>
      <c r="D14" s="13"/>
      <c r="E14" s="13"/>
    </row>
    <row r="15" spans="1:5" x14ac:dyDescent="0.25">
      <c r="A15" s="16">
        <v>13</v>
      </c>
      <c r="B15" s="20" t="s">
        <v>124</v>
      </c>
      <c r="C15" s="19"/>
      <c r="D15" s="13"/>
      <c r="E15" s="13"/>
    </row>
    <row r="16" spans="1:5" x14ac:dyDescent="0.25">
      <c r="A16" s="75" t="s">
        <v>125</v>
      </c>
      <c r="B16" s="76"/>
      <c r="C16" s="21">
        <f>SUM(C3:C15)</f>
        <v>0.6</v>
      </c>
      <c r="D16" s="22">
        <f>COUNT(C3:C15)</f>
        <v>1</v>
      </c>
      <c r="E16" s="13"/>
    </row>
    <row r="17" spans="1:5" x14ac:dyDescent="0.25">
      <c r="A17" s="77" t="s">
        <v>37</v>
      </c>
      <c r="B17" s="78"/>
      <c r="C17" s="24">
        <f>C16/D16*100</f>
        <v>60</v>
      </c>
      <c r="D17" s="25"/>
      <c r="E17" s="13"/>
    </row>
    <row r="18" spans="1:5" x14ac:dyDescent="0.25">
      <c r="A18" s="23"/>
      <c r="B18" s="23" t="s">
        <v>86</v>
      </c>
      <c r="C18" s="26">
        <f>C16/D197*100</f>
        <v>6.666666666666667</v>
      </c>
      <c r="D18" s="13"/>
      <c r="E18" s="13"/>
    </row>
    <row r="19" spans="1:5" ht="26.25" x14ac:dyDescent="0.25">
      <c r="A19" s="71" t="s">
        <v>84</v>
      </c>
      <c r="B19" s="72"/>
      <c r="C19" s="72"/>
      <c r="D19" s="72"/>
      <c r="E19" s="14"/>
    </row>
    <row r="20" spans="1:5" x14ac:dyDescent="0.25">
      <c r="A20" s="69" t="s">
        <v>67</v>
      </c>
      <c r="B20" s="70"/>
      <c r="C20" s="56"/>
      <c r="D20" s="13"/>
      <c r="E20" s="13"/>
    </row>
    <row r="21" spans="1:5" x14ac:dyDescent="0.25">
      <c r="A21" s="27">
        <v>1</v>
      </c>
      <c r="B21" s="20" t="s">
        <v>126</v>
      </c>
      <c r="C21" s="19">
        <v>0.6</v>
      </c>
      <c r="D21" s="13"/>
      <c r="E21" s="13"/>
    </row>
    <row r="22" spans="1:5" x14ac:dyDescent="0.25">
      <c r="A22" s="27">
        <v>2</v>
      </c>
      <c r="B22" s="29" t="s">
        <v>127</v>
      </c>
      <c r="C22" s="28"/>
      <c r="D22" s="13"/>
      <c r="E22" s="13"/>
    </row>
    <row r="23" spans="1:5" x14ac:dyDescent="0.25">
      <c r="A23" s="69" t="s">
        <v>89</v>
      </c>
      <c r="B23" s="70"/>
      <c r="C23" s="56"/>
      <c r="D23" s="13"/>
      <c r="E23" s="13"/>
    </row>
    <row r="24" spans="1:5" x14ac:dyDescent="0.25">
      <c r="A24" s="27">
        <v>3</v>
      </c>
      <c r="B24" s="20" t="s">
        <v>128</v>
      </c>
      <c r="C24" s="28"/>
      <c r="D24" s="13"/>
      <c r="E24" s="13"/>
    </row>
    <row r="25" spans="1:5" x14ac:dyDescent="0.25">
      <c r="A25" s="27">
        <v>4</v>
      </c>
      <c r="B25" s="20" t="s">
        <v>129</v>
      </c>
      <c r="C25" s="28"/>
      <c r="D25" s="13"/>
      <c r="E25" s="13"/>
    </row>
    <row r="26" spans="1:5" x14ac:dyDescent="0.25">
      <c r="A26" s="27">
        <v>5</v>
      </c>
      <c r="B26" s="20" t="s">
        <v>130</v>
      </c>
      <c r="C26" s="28"/>
      <c r="D26" s="13"/>
      <c r="E26" s="13"/>
    </row>
    <row r="27" spans="1:5" x14ac:dyDescent="0.25">
      <c r="A27" s="27">
        <v>6</v>
      </c>
      <c r="B27" s="20" t="s">
        <v>131</v>
      </c>
      <c r="C27" s="28"/>
      <c r="D27" s="13"/>
      <c r="E27" s="13"/>
    </row>
    <row r="28" spans="1:5" x14ac:dyDescent="0.25">
      <c r="A28" s="69" t="s">
        <v>88</v>
      </c>
      <c r="B28" s="70"/>
      <c r="C28" s="56"/>
      <c r="D28" s="13"/>
      <c r="E28" s="13"/>
    </row>
    <row r="29" spans="1:5" x14ac:dyDescent="0.25">
      <c r="A29" s="27">
        <v>7</v>
      </c>
      <c r="B29" s="29" t="s">
        <v>132</v>
      </c>
      <c r="C29" s="28"/>
      <c r="D29" s="13"/>
      <c r="E29" s="13"/>
    </row>
    <row r="30" spans="1:5" x14ac:dyDescent="0.25">
      <c r="A30" s="27">
        <v>8</v>
      </c>
      <c r="B30" s="20" t="s">
        <v>133</v>
      </c>
      <c r="C30" s="28"/>
      <c r="D30" s="13"/>
      <c r="E30" s="13"/>
    </row>
    <row r="31" spans="1:5" x14ac:dyDescent="0.25">
      <c r="A31" s="27">
        <v>9</v>
      </c>
      <c r="B31" s="20" t="s">
        <v>134</v>
      </c>
      <c r="C31" s="28"/>
      <c r="D31" s="13"/>
      <c r="E31" s="13"/>
    </row>
    <row r="32" spans="1:5" x14ac:dyDescent="0.25">
      <c r="A32" s="69" t="s">
        <v>90</v>
      </c>
      <c r="B32" s="70"/>
      <c r="C32" s="56"/>
      <c r="D32" s="13"/>
      <c r="E32" s="13"/>
    </row>
    <row r="33" spans="1:5" x14ac:dyDescent="0.25">
      <c r="A33" s="27">
        <v>10</v>
      </c>
      <c r="B33" s="20" t="s">
        <v>135</v>
      </c>
      <c r="C33" s="28"/>
      <c r="D33" s="13"/>
      <c r="E33" s="13"/>
    </row>
    <row r="34" spans="1:5" x14ac:dyDescent="0.25">
      <c r="A34" s="27">
        <v>11</v>
      </c>
      <c r="B34" s="20" t="s">
        <v>136</v>
      </c>
      <c r="C34" s="28"/>
      <c r="D34" s="13"/>
      <c r="E34" s="17"/>
    </row>
    <row r="35" spans="1:5" x14ac:dyDescent="0.25">
      <c r="A35" s="27">
        <v>12</v>
      </c>
      <c r="B35" s="20" t="s">
        <v>137</v>
      </c>
      <c r="C35" s="28"/>
      <c r="D35" s="13"/>
      <c r="E35" s="13"/>
    </row>
    <row r="36" spans="1:5" x14ac:dyDescent="0.25">
      <c r="A36" s="27">
        <v>13</v>
      </c>
      <c r="B36" s="20" t="s">
        <v>138</v>
      </c>
      <c r="C36" s="28"/>
      <c r="D36" s="13"/>
      <c r="E36" s="13"/>
    </row>
    <row r="37" spans="1:5" x14ac:dyDescent="0.25">
      <c r="A37" s="27">
        <v>14</v>
      </c>
      <c r="B37" s="20" t="s">
        <v>139</v>
      </c>
      <c r="C37" s="28"/>
      <c r="D37" s="13"/>
      <c r="E37" s="13"/>
    </row>
    <row r="38" spans="1:5" x14ac:dyDescent="0.25">
      <c r="A38" s="27">
        <v>15</v>
      </c>
      <c r="B38" s="20" t="s">
        <v>92</v>
      </c>
      <c r="C38" s="28"/>
      <c r="D38" s="13"/>
      <c r="E38" s="13"/>
    </row>
    <row r="39" spans="1:5" x14ac:dyDescent="0.25">
      <c r="A39" s="69" t="s">
        <v>91</v>
      </c>
      <c r="B39" s="70"/>
      <c r="C39" s="56"/>
      <c r="D39" s="13"/>
      <c r="E39" s="13"/>
    </row>
    <row r="40" spans="1:5" x14ac:dyDescent="0.25">
      <c r="A40" s="27">
        <v>15</v>
      </c>
      <c r="B40" s="20" t="s">
        <v>140</v>
      </c>
      <c r="C40" s="28"/>
      <c r="D40" s="13"/>
      <c r="E40" s="13"/>
    </row>
    <row r="41" spans="1:5" x14ac:dyDescent="0.25">
      <c r="A41" s="27">
        <v>16</v>
      </c>
      <c r="B41" s="20" t="s">
        <v>141</v>
      </c>
      <c r="C41" s="28"/>
      <c r="D41" s="13"/>
      <c r="E41" s="13"/>
    </row>
    <row r="42" spans="1:5" x14ac:dyDescent="0.25">
      <c r="A42" s="27">
        <v>17</v>
      </c>
      <c r="B42" s="20" t="s">
        <v>142</v>
      </c>
      <c r="C42" s="28"/>
      <c r="D42" s="13"/>
      <c r="E42" s="13"/>
    </row>
    <row r="43" spans="1:5" x14ac:dyDescent="0.25">
      <c r="A43" s="27">
        <v>18</v>
      </c>
      <c r="B43" s="20" t="s">
        <v>143</v>
      </c>
      <c r="C43" s="28"/>
      <c r="D43" s="13"/>
      <c r="E43" s="13"/>
    </row>
    <row r="44" spans="1:5" x14ac:dyDescent="0.25">
      <c r="A44" s="27">
        <v>19</v>
      </c>
      <c r="B44" s="20" t="s">
        <v>144</v>
      </c>
      <c r="C44" s="28"/>
      <c r="D44" s="13"/>
      <c r="E44" s="13"/>
    </row>
    <row r="45" spans="1:5" x14ac:dyDescent="0.25">
      <c r="A45" s="69" t="s">
        <v>68</v>
      </c>
      <c r="B45" s="70"/>
      <c r="C45" s="56"/>
      <c r="D45" s="13"/>
      <c r="E45" s="13"/>
    </row>
    <row r="46" spans="1:5" x14ac:dyDescent="0.25">
      <c r="A46" s="27">
        <v>20</v>
      </c>
      <c r="B46" s="18" t="s">
        <v>145</v>
      </c>
      <c r="C46" s="28"/>
      <c r="D46" s="13"/>
      <c r="E46" s="13"/>
    </row>
    <row r="47" spans="1:5" x14ac:dyDescent="0.25">
      <c r="A47" s="27">
        <v>21</v>
      </c>
      <c r="B47" s="18" t="s">
        <v>146</v>
      </c>
      <c r="C47" s="28"/>
      <c r="D47" s="13"/>
      <c r="E47" s="13"/>
    </row>
    <row r="48" spans="1:5" x14ac:dyDescent="0.25">
      <c r="A48" s="27">
        <v>22</v>
      </c>
      <c r="B48" s="20" t="s">
        <v>147</v>
      </c>
      <c r="C48" s="28"/>
      <c r="D48" s="13"/>
      <c r="E48" s="13"/>
    </row>
    <row r="49" spans="1:5" x14ac:dyDescent="0.25">
      <c r="A49" s="69" t="s">
        <v>93</v>
      </c>
      <c r="B49" s="70"/>
      <c r="C49" s="56"/>
      <c r="D49" s="13"/>
      <c r="E49" s="13"/>
    </row>
    <row r="50" spans="1:5" x14ac:dyDescent="0.25">
      <c r="A50" s="27">
        <v>23</v>
      </c>
      <c r="B50" s="20" t="s">
        <v>148</v>
      </c>
      <c r="C50" s="28"/>
      <c r="D50" s="13"/>
      <c r="E50" s="13"/>
    </row>
    <row r="51" spans="1:5" x14ac:dyDescent="0.25">
      <c r="A51" s="27">
        <v>24</v>
      </c>
      <c r="B51" s="20" t="s">
        <v>149</v>
      </c>
      <c r="C51" s="28"/>
      <c r="D51" s="13"/>
      <c r="E51" s="13"/>
    </row>
    <row r="52" spans="1:5" x14ac:dyDescent="0.25">
      <c r="A52" s="27">
        <v>25</v>
      </c>
      <c r="B52" s="20" t="s">
        <v>150</v>
      </c>
      <c r="C52" s="28"/>
      <c r="D52" s="13"/>
      <c r="E52" s="13"/>
    </row>
    <row r="53" spans="1:5" x14ac:dyDescent="0.25">
      <c r="A53" s="27">
        <v>26</v>
      </c>
      <c r="B53" s="20" t="s">
        <v>151</v>
      </c>
      <c r="C53" s="28"/>
      <c r="D53" s="13"/>
      <c r="E53" s="13"/>
    </row>
    <row r="54" spans="1:5" x14ac:dyDescent="0.25">
      <c r="A54" s="75" t="s">
        <v>125</v>
      </c>
      <c r="B54" s="76"/>
      <c r="C54" s="21">
        <f>SUM(C21:C53)</f>
        <v>0.6</v>
      </c>
      <c r="D54" s="22">
        <f>COUNT(C21:C22,C24:C27,C29,C29,C29:C31,C33:C38,C40:C44,C47:C48,C46:C48,C50:C53)</f>
        <v>1</v>
      </c>
      <c r="E54" s="13"/>
    </row>
    <row r="55" spans="1:5" ht="15.75" thickBot="1" x14ac:dyDescent="0.3">
      <c r="A55" s="79" t="s">
        <v>38</v>
      </c>
      <c r="B55" s="80"/>
      <c r="C55" s="24">
        <f>C54/D54*100</f>
        <v>60</v>
      </c>
      <c r="D55" s="31" t="s">
        <v>152</v>
      </c>
      <c r="E55" s="14"/>
    </row>
    <row r="56" spans="1:5" x14ac:dyDescent="0.25">
      <c r="A56" s="32"/>
      <c r="B56" s="33" t="s">
        <v>86</v>
      </c>
      <c r="C56" s="26">
        <f>C54/D197*100</f>
        <v>6.666666666666667</v>
      </c>
      <c r="D56" s="31"/>
      <c r="E56" s="14"/>
    </row>
    <row r="57" spans="1:5" ht="27" thickBot="1" x14ac:dyDescent="0.3">
      <c r="A57" s="71" t="s">
        <v>1</v>
      </c>
      <c r="B57" s="72"/>
      <c r="C57" s="72"/>
      <c r="D57" s="72"/>
      <c r="E57" s="13"/>
    </row>
    <row r="58" spans="1:5" x14ac:dyDescent="0.25">
      <c r="A58" s="73" t="s">
        <v>23</v>
      </c>
      <c r="B58" s="74"/>
      <c r="C58" s="55"/>
      <c r="D58" s="13"/>
      <c r="E58" s="13"/>
    </row>
    <row r="59" spans="1:5" x14ac:dyDescent="0.25">
      <c r="A59" s="16">
        <v>1</v>
      </c>
      <c r="B59" s="18" t="s">
        <v>33</v>
      </c>
      <c r="C59" s="19">
        <v>0.6</v>
      </c>
      <c r="D59" s="13"/>
      <c r="E59" s="13"/>
    </row>
    <row r="60" spans="1:5" x14ac:dyDescent="0.25">
      <c r="A60" s="16">
        <v>2</v>
      </c>
      <c r="B60" s="18" t="s">
        <v>153</v>
      </c>
      <c r="C60" s="19"/>
      <c r="D60" s="13"/>
      <c r="E60" s="13"/>
    </row>
    <row r="61" spans="1:5" x14ac:dyDescent="0.25">
      <c r="A61" s="81" t="s">
        <v>57</v>
      </c>
      <c r="B61" s="82"/>
      <c r="C61" s="57"/>
      <c r="D61" s="13"/>
      <c r="E61" s="13"/>
    </row>
    <row r="62" spans="1:5" x14ac:dyDescent="0.25">
      <c r="A62" s="16">
        <v>3</v>
      </c>
      <c r="B62" s="18" t="s">
        <v>154</v>
      </c>
      <c r="C62" s="28"/>
      <c r="D62" s="35"/>
      <c r="E62" s="13"/>
    </row>
    <row r="63" spans="1:5" x14ac:dyDescent="0.25">
      <c r="A63" s="16">
        <v>4</v>
      </c>
      <c r="B63" s="18" t="s">
        <v>155</v>
      </c>
      <c r="C63" s="28"/>
      <c r="D63" s="35"/>
      <c r="E63" s="13"/>
    </row>
    <row r="64" spans="1:5" x14ac:dyDescent="0.25">
      <c r="A64" s="16">
        <v>5</v>
      </c>
      <c r="B64" s="18" t="s">
        <v>156</v>
      </c>
      <c r="C64" s="28"/>
      <c r="D64" s="35"/>
      <c r="E64" s="13"/>
    </row>
    <row r="65" spans="1:5" x14ac:dyDescent="0.25">
      <c r="A65" s="16">
        <v>6</v>
      </c>
      <c r="B65" s="18" t="s">
        <v>157</v>
      </c>
      <c r="C65" s="28"/>
      <c r="D65" s="35"/>
      <c r="E65" s="13"/>
    </row>
    <row r="66" spans="1:5" x14ac:dyDescent="0.25">
      <c r="A66" s="81" t="s">
        <v>22</v>
      </c>
      <c r="B66" s="82"/>
      <c r="C66" s="58"/>
      <c r="D66" s="13"/>
      <c r="E66" s="13"/>
    </row>
    <row r="67" spans="1:5" x14ac:dyDescent="0.25">
      <c r="A67" s="36">
        <v>7</v>
      </c>
      <c r="B67" s="37" t="s">
        <v>158</v>
      </c>
      <c r="C67" s="28"/>
      <c r="D67" s="35"/>
      <c r="E67" s="13"/>
    </row>
    <row r="68" spans="1:5" x14ac:dyDescent="0.25">
      <c r="A68" s="36">
        <v>8</v>
      </c>
      <c r="B68" s="37" t="s">
        <v>159</v>
      </c>
      <c r="C68" s="28"/>
      <c r="D68" s="35"/>
      <c r="E68" s="13"/>
    </row>
    <row r="69" spans="1:5" x14ac:dyDescent="0.25">
      <c r="A69" s="36">
        <v>9</v>
      </c>
      <c r="B69" s="37" t="s">
        <v>160</v>
      </c>
      <c r="C69" s="28"/>
      <c r="D69" s="35"/>
      <c r="E69" s="13"/>
    </row>
    <row r="70" spans="1:5" x14ac:dyDescent="0.25">
      <c r="A70" s="81" t="s">
        <v>24</v>
      </c>
      <c r="B70" s="82"/>
      <c r="C70" s="57"/>
      <c r="D70" s="35"/>
      <c r="E70" s="13"/>
    </row>
    <row r="71" spans="1:5" x14ac:dyDescent="0.25">
      <c r="A71" s="36">
        <v>10</v>
      </c>
      <c r="B71" s="38" t="s">
        <v>161</v>
      </c>
      <c r="C71" s="28"/>
      <c r="D71" s="35"/>
      <c r="E71" s="13"/>
    </row>
    <row r="72" spans="1:5" x14ac:dyDescent="0.25">
      <c r="A72" s="36">
        <v>11</v>
      </c>
      <c r="B72" s="38" t="s">
        <v>162</v>
      </c>
      <c r="C72" s="28"/>
      <c r="D72" s="35"/>
      <c r="E72" s="13"/>
    </row>
    <row r="73" spans="1:5" x14ac:dyDescent="0.25">
      <c r="A73" s="36">
        <v>12</v>
      </c>
      <c r="B73" s="38" t="s">
        <v>163</v>
      </c>
      <c r="C73" s="28"/>
      <c r="D73" s="35"/>
      <c r="E73" s="13"/>
    </row>
    <row r="74" spans="1:5" x14ac:dyDescent="0.25">
      <c r="A74" s="36">
        <v>13</v>
      </c>
      <c r="B74" s="38" t="s">
        <v>164</v>
      </c>
      <c r="C74" s="28"/>
      <c r="D74" s="35"/>
      <c r="E74" s="13"/>
    </row>
    <row r="75" spans="1:5" x14ac:dyDescent="0.25">
      <c r="A75" s="81" t="s">
        <v>47</v>
      </c>
      <c r="B75" s="82"/>
      <c r="C75" s="57"/>
      <c r="D75" s="35"/>
      <c r="E75" s="13"/>
    </row>
    <row r="76" spans="1:5" x14ac:dyDescent="0.25">
      <c r="A76" s="36">
        <v>14</v>
      </c>
      <c r="B76" s="38" t="s">
        <v>165</v>
      </c>
      <c r="C76" s="28"/>
      <c r="D76" s="35"/>
      <c r="E76" s="13"/>
    </row>
    <row r="77" spans="1:5" x14ac:dyDescent="0.25">
      <c r="A77" s="36">
        <v>15</v>
      </c>
      <c r="B77" s="38" t="s">
        <v>166</v>
      </c>
      <c r="C77" s="28"/>
      <c r="D77" s="35"/>
      <c r="E77" s="13"/>
    </row>
    <row r="78" spans="1:5" x14ac:dyDescent="0.25">
      <c r="A78" s="81" t="s">
        <v>65</v>
      </c>
      <c r="B78" s="82"/>
      <c r="C78" s="57"/>
      <c r="D78" s="13"/>
      <c r="E78" s="13"/>
    </row>
    <row r="79" spans="1:5" x14ac:dyDescent="0.25">
      <c r="A79" s="36">
        <v>16</v>
      </c>
      <c r="B79" s="38" t="s">
        <v>167</v>
      </c>
      <c r="C79" s="19"/>
      <c r="D79" s="13"/>
      <c r="E79" s="13"/>
    </row>
    <row r="80" spans="1:5" x14ac:dyDescent="0.25">
      <c r="A80" s="36">
        <v>17</v>
      </c>
      <c r="B80" s="38" t="s">
        <v>168</v>
      </c>
      <c r="C80" s="19"/>
      <c r="D80" s="13"/>
      <c r="E80" s="13"/>
    </row>
    <row r="81" spans="1:5" x14ac:dyDescent="0.25">
      <c r="A81" s="81" t="s">
        <v>58</v>
      </c>
      <c r="B81" s="82"/>
      <c r="C81" s="57"/>
      <c r="D81" s="13"/>
      <c r="E81" s="13"/>
    </row>
    <row r="82" spans="1:5" x14ac:dyDescent="0.25">
      <c r="A82" s="36">
        <v>18</v>
      </c>
      <c r="B82" s="37" t="s">
        <v>169</v>
      </c>
      <c r="C82" s="19"/>
      <c r="D82" s="13"/>
      <c r="E82" s="13"/>
    </row>
    <row r="83" spans="1:5" x14ac:dyDescent="0.25">
      <c r="A83" s="36">
        <v>19</v>
      </c>
      <c r="B83" s="37" t="s">
        <v>170</v>
      </c>
      <c r="C83" s="19"/>
      <c r="D83" s="13"/>
      <c r="E83" s="13"/>
    </row>
    <row r="84" spans="1:5" x14ac:dyDescent="0.25">
      <c r="A84" s="36">
        <v>20</v>
      </c>
      <c r="B84" s="37" t="s">
        <v>171</v>
      </c>
      <c r="C84" s="19"/>
      <c r="D84" s="13"/>
      <c r="E84" s="13"/>
    </row>
    <row r="85" spans="1:5" x14ac:dyDescent="0.25">
      <c r="A85" s="75" t="s">
        <v>125</v>
      </c>
      <c r="B85" s="76"/>
      <c r="C85" s="21">
        <f>SUM(C59:C84)</f>
        <v>0.6</v>
      </c>
      <c r="D85" s="39">
        <f>COUNT(C59:C60,C62:C65,C67:C69,C72:C74,C71,C76:C77,C79:C80,C82:C84)</f>
        <v>1</v>
      </c>
      <c r="E85" s="13"/>
    </row>
    <row r="86" spans="1:5" ht="15.75" thickBot="1" x14ac:dyDescent="0.3">
      <c r="A86" s="79" t="s">
        <v>42</v>
      </c>
      <c r="B86" s="80"/>
      <c r="C86" s="24">
        <f>C85/D85*100</f>
        <v>60</v>
      </c>
      <c r="D86" s="25"/>
      <c r="E86" s="13"/>
    </row>
    <row r="87" spans="1:5" x14ac:dyDescent="0.25">
      <c r="A87" s="32"/>
      <c r="B87" s="33" t="s">
        <v>86</v>
      </c>
      <c r="C87" s="26">
        <f>C85/D197*100</f>
        <v>6.666666666666667</v>
      </c>
      <c r="D87" s="25"/>
      <c r="E87" s="13"/>
    </row>
    <row r="88" spans="1:5" ht="26.25" x14ac:dyDescent="0.25">
      <c r="A88" s="71" t="s">
        <v>18</v>
      </c>
      <c r="B88" s="72"/>
      <c r="C88" s="72"/>
      <c r="D88" s="72"/>
      <c r="E88" s="13"/>
    </row>
    <row r="89" spans="1:5" x14ac:dyDescent="0.25">
      <c r="A89" s="81" t="s">
        <v>25</v>
      </c>
      <c r="B89" s="82"/>
      <c r="C89" s="55"/>
      <c r="D89" s="13"/>
      <c r="E89" s="13"/>
    </row>
    <row r="90" spans="1:5" x14ac:dyDescent="0.25">
      <c r="A90" s="36">
        <v>1</v>
      </c>
      <c r="B90" s="37" t="s">
        <v>26</v>
      </c>
      <c r="C90" s="19">
        <v>0.6</v>
      </c>
      <c r="D90" s="13"/>
      <c r="E90" s="13"/>
    </row>
    <row r="91" spans="1:5" x14ac:dyDescent="0.25">
      <c r="A91" s="36">
        <v>2</v>
      </c>
      <c r="B91" s="37" t="s">
        <v>27</v>
      </c>
      <c r="C91" s="19"/>
      <c r="D91" s="13"/>
      <c r="E91" s="13"/>
    </row>
    <row r="92" spans="1:5" x14ac:dyDescent="0.25">
      <c r="A92" s="81" t="s">
        <v>28</v>
      </c>
      <c r="B92" s="82"/>
      <c r="C92" s="57"/>
      <c r="D92" s="13"/>
      <c r="E92" s="13"/>
    </row>
    <row r="93" spans="1:5" x14ac:dyDescent="0.25">
      <c r="A93" s="36">
        <v>3</v>
      </c>
      <c r="B93" s="37" t="s">
        <v>49</v>
      </c>
      <c r="C93" s="19"/>
      <c r="D93" s="13"/>
      <c r="E93" s="13"/>
    </row>
    <row r="94" spans="1:5" x14ac:dyDescent="0.25">
      <c r="A94" s="36">
        <v>4</v>
      </c>
      <c r="B94" s="37" t="s">
        <v>48</v>
      </c>
      <c r="C94" s="19"/>
      <c r="D94" s="13"/>
      <c r="E94" s="13"/>
    </row>
    <row r="95" spans="1:5" x14ac:dyDescent="0.25">
      <c r="A95" s="27">
        <v>5</v>
      </c>
      <c r="B95" s="40" t="s">
        <v>59</v>
      </c>
      <c r="C95" s="19"/>
      <c r="D95" s="13"/>
      <c r="E95" s="13"/>
    </row>
    <row r="96" spans="1:5" x14ac:dyDescent="0.25">
      <c r="A96" s="81" t="s">
        <v>29</v>
      </c>
      <c r="B96" s="82"/>
      <c r="C96" s="57"/>
      <c r="D96" s="13"/>
      <c r="E96" s="13"/>
    </row>
    <row r="97" spans="1:5" x14ac:dyDescent="0.25">
      <c r="A97" s="36">
        <v>6</v>
      </c>
      <c r="B97" s="37" t="s">
        <v>30</v>
      </c>
      <c r="C97" s="19"/>
      <c r="D97" s="13"/>
      <c r="E97" s="13"/>
    </row>
    <row r="98" spans="1:5" x14ac:dyDescent="0.25">
      <c r="A98" s="36">
        <v>7</v>
      </c>
      <c r="B98" s="37" t="s">
        <v>31</v>
      </c>
      <c r="C98" s="19"/>
      <c r="D98" s="13"/>
      <c r="E98" s="13"/>
    </row>
    <row r="99" spans="1:5" x14ac:dyDescent="0.25">
      <c r="A99" s="75" t="s">
        <v>125</v>
      </c>
      <c r="B99" s="76"/>
      <c r="C99" s="21">
        <f>SUM(C90:C98)</f>
        <v>0.6</v>
      </c>
      <c r="D99" s="41">
        <f>COUNT(C90:C91,C93:C95,C97:C98)</f>
        <v>1</v>
      </c>
      <c r="E99" s="13"/>
    </row>
    <row r="100" spans="1:5" ht="15.75" thickBot="1" x14ac:dyDescent="0.3">
      <c r="A100" s="79" t="s">
        <v>43</v>
      </c>
      <c r="B100" s="80"/>
      <c r="C100" s="24">
        <f>C99/D99*100</f>
        <v>60</v>
      </c>
      <c r="D100" s="25"/>
      <c r="E100" s="13"/>
    </row>
    <row r="101" spans="1:5" x14ac:dyDescent="0.25">
      <c r="A101" s="32"/>
      <c r="B101" s="33" t="s">
        <v>86</v>
      </c>
      <c r="C101" s="26">
        <f>C99/D197*100</f>
        <v>6.666666666666667</v>
      </c>
      <c r="D101" s="25"/>
      <c r="E101" s="13"/>
    </row>
    <row r="102" spans="1:5" ht="26.25" x14ac:dyDescent="0.25">
      <c r="A102" s="71" t="s">
        <v>19</v>
      </c>
      <c r="B102" s="72"/>
      <c r="C102" s="72"/>
      <c r="D102" s="72"/>
      <c r="E102" s="13"/>
    </row>
    <row r="103" spans="1:5" x14ac:dyDescent="0.25">
      <c r="A103" s="81" t="s">
        <v>73</v>
      </c>
      <c r="B103" s="82"/>
      <c r="C103" s="59"/>
      <c r="D103" s="13"/>
      <c r="E103" s="13"/>
    </row>
    <row r="104" spans="1:5" x14ac:dyDescent="0.25">
      <c r="A104" s="36">
        <v>1</v>
      </c>
      <c r="B104" s="37" t="s">
        <v>172</v>
      </c>
      <c r="C104" s="19">
        <v>0.6</v>
      </c>
      <c r="D104" s="13"/>
      <c r="E104" s="13"/>
    </row>
    <row r="105" spans="1:5" x14ac:dyDescent="0.25">
      <c r="A105" s="36">
        <v>2</v>
      </c>
      <c r="B105" s="37" t="s">
        <v>173</v>
      </c>
      <c r="C105" s="19"/>
      <c r="D105" s="13"/>
      <c r="E105" s="13"/>
    </row>
    <row r="106" spans="1:5" x14ac:dyDescent="0.25">
      <c r="A106" s="36">
        <v>3</v>
      </c>
      <c r="B106" s="37" t="s">
        <v>174</v>
      </c>
      <c r="C106" s="19"/>
      <c r="D106" s="13"/>
      <c r="E106" s="13"/>
    </row>
    <row r="107" spans="1:5" x14ac:dyDescent="0.25">
      <c r="A107" s="36">
        <v>4</v>
      </c>
      <c r="B107" s="37" t="s">
        <v>35</v>
      </c>
      <c r="C107" s="19"/>
      <c r="D107" s="13"/>
      <c r="E107" s="13"/>
    </row>
    <row r="108" spans="1:5" x14ac:dyDescent="0.25">
      <c r="A108" s="36">
        <v>5</v>
      </c>
      <c r="B108" s="37" t="s">
        <v>34</v>
      </c>
      <c r="C108" s="19"/>
      <c r="D108" s="13"/>
      <c r="E108" s="13"/>
    </row>
    <row r="109" spans="1:5" x14ac:dyDescent="0.25">
      <c r="A109" s="81" t="s">
        <v>74</v>
      </c>
      <c r="B109" s="70"/>
      <c r="C109" s="30"/>
      <c r="D109" s="13"/>
      <c r="E109" s="13"/>
    </row>
    <row r="110" spans="1:5" x14ac:dyDescent="0.25">
      <c r="A110" s="36">
        <v>6</v>
      </c>
      <c r="B110" s="37" t="s">
        <v>97</v>
      </c>
      <c r="C110" s="19"/>
      <c r="D110" s="13"/>
      <c r="E110" s="13"/>
    </row>
    <row r="111" spans="1:5" x14ac:dyDescent="0.25">
      <c r="A111" s="36">
        <v>7</v>
      </c>
      <c r="B111" s="37" t="s">
        <v>50</v>
      </c>
      <c r="C111" s="19"/>
      <c r="D111" s="13"/>
      <c r="E111" s="13"/>
    </row>
    <row r="112" spans="1:5" x14ac:dyDescent="0.25">
      <c r="A112" s="36">
        <v>8</v>
      </c>
      <c r="B112" s="37" t="s">
        <v>60</v>
      </c>
      <c r="C112" s="19"/>
      <c r="D112" s="35"/>
      <c r="E112" s="13"/>
    </row>
    <row r="113" spans="1:5" x14ac:dyDescent="0.25">
      <c r="A113" s="81" t="s">
        <v>75</v>
      </c>
      <c r="B113" s="70"/>
      <c r="C113" s="30"/>
      <c r="D113" s="35"/>
      <c r="E113" s="13"/>
    </row>
    <row r="114" spans="1:5" x14ac:dyDescent="0.25">
      <c r="A114" s="36">
        <v>9</v>
      </c>
      <c r="B114" s="37" t="s">
        <v>76</v>
      </c>
      <c r="C114" s="19"/>
      <c r="D114" s="35"/>
      <c r="E114" s="13"/>
    </row>
    <row r="115" spans="1:5" x14ac:dyDescent="0.25">
      <c r="A115" s="36">
        <v>10</v>
      </c>
      <c r="B115" s="37" t="s">
        <v>81</v>
      </c>
      <c r="C115" s="19"/>
      <c r="D115" s="35"/>
      <c r="E115" s="13"/>
    </row>
    <row r="116" spans="1:5" x14ac:dyDescent="0.25">
      <c r="A116" s="36">
        <v>11</v>
      </c>
      <c r="B116" s="37" t="s">
        <v>77</v>
      </c>
      <c r="C116" s="19"/>
      <c r="D116" s="35"/>
      <c r="E116" s="13"/>
    </row>
    <row r="117" spans="1:5" x14ac:dyDescent="0.25">
      <c r="A117" s="36">
        <v>12</v>
      </c>
      <c r="B117" s="37" t="s">
        <v>78</v>
      </c>
      <c r="C117" s="19"/>
      <c r="D117" s="35"/>
      <c r="E117" s="13"/>
    </row>
    <row r="118" spans="1:5" x14ac:dyDescent="0.25">
      <c r="A118" s="36">
        <v>13</v>
      </c>
      <c r="B118" s="37" t="s">
        <v>79</v>
      </c>
      <c r="C118" s="19"/>
      <c r="D118" s="35"/>
      <c r="E118" s="13"/>
    </row>
    <row r="119" spans="1:5" x14ac:dyDescent="0.25">
      <c r="A119" s="36">
        <v>14</v>
      </c>
      <c r="B119" s="37" t="s">
        <v>80</v>
      </c>
      <c r="C119" s="19"/>
      <c r="D119" s="35"/>
      <c r="E119" s="13"/>
    </row>
    <row r="120" spans="1:5" x14ac:dyDescent="0.25">
      <c r="A120" s="36">
        <v>15</v>
      </c>
      <c r="B120" s="37" t="s">
        <v>82</v>
      </c>
      <c r="C120" s="19"/>
      <c r="D120" s="35"/>
      <c r="E120" s="13"/>
    </row>
    <row r="121" spans="1:5" x14ac:dyDescent="0.25">
      <c r="A121" s="81" t="s">
        <v>83</v>
      </c>
      <c r="B121" s="83"/>
      <c r="C121" s="34"/>
      <c r="D121" s="35"/>
      <c r="E121" s="13"/>
    </row>
    <row r="122" spans="1:5" x14ac:dyDescent="0.25">
      <c r="A122" s="36">
        <v>16</v>
      </c>
      <c r="B122" s="37" t="s">
        <v>53</v>
      </c>
      <c r="C122" s="19"/>
      <c r="D122" s="35"/>
      <c r="E122" s="13"/>
    </row>
    <row r="123" spans="1:5" x14ac:dyDescent="0.25">
      <c r="A123" s="36">
        <v>17</v>
      </c>
      <c r="B123" s="37" t="s">
        <v>51</v>
      </c>
      <c r="C123" s="19"/>
      <c r="D123" s="35"/>
      <c r="E123" s="13"/>
    </row>
    <row r="124" spans="1:5" x14ac:dyDescent="0.25">
      <c r="A124" s="36">
        <v>18</v>
      </c>
      <c r="B124" s="37" t="s">
        <v>52</v>
      </c>
      <c r="C124" s="19"/>
      <c r="D124" s="35"/>
      <c r="E124" s="13"/>
    </row>
    <row r="125" spans="1:5" x14ac:dyDescent="0.25">
      <c r="A125" s="81" t="s">
        <v>70</v>
      </c>
      <c r="B125" s="83"/>
      <c r="C125" s="34"/>
      <c r="D125" s="35"/>
      <c r="E125" s="13"/>
    </row>
    <row r="126" spans="1:5" x14ac:dyDescent="0.25">
      <c r="A126" s="36">
        <v>19</v>
      </c>
      <c r="B126" s="37" t="s">
        <v>69</v>
      </c>
      <c r="C126" s="19"/>
      <c r="D126" s="35"/>
      <c r="E126" s="13"/>
    </row>
    <row r="127" spans="1:5" x14ac:dyDescent="0.25">
      <c r="A127" s="36">
        <v>20</v>
      </c>
      <c r="B127" s="37" t="s">
        <v>109</v>
      </c>
      <c r="C127" s="19"/>
      <c r="D127" s="35"/>
      <c r="E127" s="13"/>
    </row>
    <row r="128" spans="1:5" x14ac:dyDescent="0.25">
      <c r="A128" s="36">
        <v>21</v>
      </c>
      <c r="B128" s="37" t="s">
        <v>104</v>
      </c>
      <c r="C128" s="19"/>
      <c r="D128" s="35"/>
      <c r="E128" s="13"/>
    </row>
    <row r="129" spans="1:5" x14ac:dyDescent="0.25">
      <c r="A129" s="36">
        <v>22</v>
      </c>
      <c r="B129" s="37" t="s">
        <v>103</v>
      </c>
      <c r="C129" s="19"/>
      <c r="D129" s="35"/>
      <c r="E129" s="13"/>
    </row>
    <row r="130" spans="1:5" x14ac:dyDescent="0.25">
      <c r="A130" s="36">
        <v>23</v>
      </c>
      <c r="B130" s="37" t="s">
        <v>105</v>
      </c>
      <c r="C130" s="19"/>
      <c r="D130" s="35"/>
      <c r="E130" s="13"/>
    </row>
    <row r="131" spans="1:5" x14ac:dyDescent="0.25">
      <c r="A131" s="36">
        <v>24</v>
      </c>
      <c r="B131" s="37" t="s">
        <v>106</v>
      </c>
      <c r="C131" s="19"/>
      <c r="D131" s="35"/>
      <c r="E131" s="13"/>
    </row>
    <row r="132" spans="1:5" x14ac:dyDescent="0.25">
      <c r="A132" s="36">
        <v>25</v>
      </c>
      <c r="B132" s="37" t="s">
        <v>108</v>
      </c>
      <c r="C132" s="19"/>
      <c r="D132" s="35"/>
      <c r="E132" s="13"/>
    </row>
    <row r="133" spans="1:5" x14ac:dyDescent="0.25">
      <c r="A133" s="36">
        <v>26</v>
      </c>
      <c r="B133" s="37" t="s">
        <v>107</v>
      </c>
      <c r="C133" s="19"/>
      <c r="D133" s="35"/>
      <c r="E133" s="13"/>
    </row>
    <row r="134" spans="1:5" x14ac:dyDescent="0.25">
      <c r="A134" s="36">
        <v>27</v>
      </c>
      <c r="B134" s="37" t="s">
        <v>87</v>
      </c>
      <c r="C134" s="19"/>
      <c r="D134" s="35"/>
      <c r="E134" s="13"/>
    </row>
    <row r="135" spans="1:5" x14ac:dyDescent="0.25">
      <c r="A135" s="81" t="s">
        <v>71</v>
      </c>
      <c r="B135" s="83"/>
      <c r="C135" s="34"/>
      <c r="D135" s="35"/>
      <c r="E135" s="13"/>
    </row>
    <row r="136" spans="1:5" x14ac:dyDescent="0.25">
      <c r="A136" s="36">
        <v>28</v>
      </c>
      <c r="B136" s="37" t="s">
        <v>11</v>
      </c>
      <c r="C136" s="19"/>
      <c r="D136" s="35"/>
      <c r="E136" s="13"/>
    </row>
    <row r="137" spans="1:5" x14ac:dyDescent="0.25">
      <c r="A137" s="36">
        <v>29</v>
      </c>
      <c r="B137" s="37" t="s">
        <v>12</v>
      </c>
      <c r="C137" s="19"/>
      <c r="D137" s="35"/>
      <c r="E137" s="13"/>
    </row>
    <row r="138" spans="1:5" x14ac:dyDescent="0.25">
      <c r="A138" s="16">
        <v>30</v>
      </c>
      <c r="B138" s="18" t="s">
        <v>110</v>
      </c>
      <c r="C138" s="19"/>
      <c r="D138" s="35"/>
      <c r="E138" s="13"/>
    </row>
    <row r="139" spans="1:5" x14ac:dyDescent="0.25">
      <c r="A139" s="81" t="s">
        <v>72</v>
      </c>
      <c r="B139" s="83"/>
      <c r="C139" s="34"/>
      <c r="D139" s="13"/>
      <c r="E139" s="13"/>
    </row>
    <row r="140" spans="1:5" x14ac:dyDescent="0.25">
      <c r="A140" s="36">
        <v>30</v>
      </c>
      <c r="B140" s="37" t="s">
        <v>13</v>
      </c>
      <c r="C140" s="19"/>
      <c r="D140" s="13"/>
      <c r="E140" s="13"/>
    </row>
    <row r="141" spans="1:5" x14ac:dyDescent="0.25">
      <c r="A141" s="36">
        <v>31</v>
      </c>
      <c r="B141" s="37" t="s">
        <v>14</v>
      </c>
      <c r="C141" s="19"/>
      <c r="D141" s="13"/>
      <c r="E141" s="13"/>
    </row>
    <row r="142" spans="1:5" x14ac:dyDescent="0.25">
      <c r="A142" s="36">
        <v>32</v>
      </c>
      <c r="B142" s="37" t="s">
        <v>15</v>
      </c>
      <c r="C142" s="19"/>
      <c r="D142" s="13"/>
      <c r="E142" s="13"/>
    </row>
    <row r="143" spans="1:5" x14ac:dyDescent="0.25">
      <c r="A143" s="36">
        <v>33</v>
      </c>
      <c r="B143" s="37" t="s">
        <v>10</v>
      </c>
      <c r="C143" s="19"/>
      <c r="D143" s="13"/>
      <c r="E143" s="13"/>
    </row>
    <row r="144" spans="1:5" x14ac:dyDescent="0.25">
      <c r="A144" s="75" t="s">
        <v>125</v>
      </c>
      <c r="B144" s="76"/>
      <c r="C144" s="21">
        <f>SUM(C104:C143)</f>
        <v>0.6</v>
      </c>
      <c r="D144" s="39">
        <f>COUNT(C104:C143)</f>
        <v>1</v>
      </c>
      <c r="E144" s="13"/>
    </row>
    <row r="145" spans="1:5" ht="15.75" thickBot="1" x14ac:dyDescent="0.3">
      <c r="A145" s="79" t="s">
        <v>44</v>
      </c>
      <c r="B145" s="80"/>
      <c r="C145" s="24">
        <f>C144/D144*100</f>
        <v>60</v>
      </c>
      <c r="D145" s="25"/>
      <c r="E145" s="13"/>
    </row>
    <row r="146" spans="1:5" x14ac:dyDescent="0.25">
      <c r="A146" s="32"/>
      <c r="B146" s="33" t="s">
        <v>86</v>
      </c>
      <c r="C146" s="26">
        <f>C144/D197*100</f>
        <v>6.666666666666667</v>
      </c>
      <c r="D146" s="25"/>
      <c r="E146" s="13"/>
    </row>
    <row r="147" spans="1:5" ht="26.25" x14ac:dyDescent="0.25">
      <c r="A147" s="71" t="s">
        <v>20</v>
      </c>
      <c r="B147" s="72"/>
      <c r="C147" s="72"/>
      <c r="D147" s="72"/>
      <c r="E147" s="13"/>
    </row>
    <row r="148" spans="1:5" x14ac:dyDescent="0.25">
      <c r="A148" s="81" t="s">
        <v>111</v>
      </c>
      <c r="B148" s="83"/>
      <c r="C148" s="15"/>
      <c r="D148" s="13"/>
      <c r="E148" s="13"/>
    </row>
    <row r="149" spans="1:5" x14ac:dyDescent="0.25">
      <c r="A149" s="36">
        <v>1</v>
      </c>
      <c r="B149" s="37" t="s">
        <v>61</v>
      </c>
      <c r="C149" s="19">
        <v>0.6</v>
      </c>
      <c r="D149" s="13"/>
      <c r="E149" s="13"/>
    </row>
    <row r="150" spans="1:5" x14ac:dyDescent="0.25">
      <c r="A150" s="36">
        <v>2</v>
      </c>
      <c r="B150" s="37" t="s">
        <v>62</v>
      </c>
      <c r="C150" s="19"/>
      <c r="D150" s="13"/>
      <c r="E150" s="13"/>
    </row>
    <row r="151" spans="1:5" x14ac:dyDescent="0.25">
      <c r="A151" s="36">
        <v>3</v>
      </c>
      <c r="B151" s="37" t="s">
        <v>98</v>
      </c>
      <c r="C151" s="19"/>
      <c r="D151" s="13"/>
      <c r="E151" s="13"/>
    </row>
    <row r="152" spans="1:5" x14ac:dyDescent="0.25">
      <c r="A152" s="36">
        <v>4</v>
      </c>
      <c r="B152" s="37" t="s">
        <v>99</v>
      </c>
      <c r="C152" s="19"/>
      <c r="D152" s="13"/>
      <c r="E152" s="13"/>
    </row>
    <row r="153" spans="1:5" x14ac:dyDescent="0.25">
      <c r="A153" s="36">
        <v>5</v>
      </c>
      <c r="B153" s="37" t="s">
        <v>101</v>
      </c>
      <c r="C153" s="19"/>
      <c r="D153" s="13"/>
      <c r="E153" s="13"/>
    </row>
    <row r="154" spans="1:5" x14ac:dyDescent="0.25">
      <c r="A154" s="36">
        <v>6</v>
      </c>
      <c r="B154" s="37" t="s">
        <v>100</v>
      </c>
      <c r="C154" s="19"/>
      <c r="D154" s="13"/>
      <c r="E154" s="13"/>
    </row>
    <row r="155" spans="1:5" x14ac:dyDescent="0.25">
      <c r="A155" s="75" t="s">
        <v>125</v>
      </c>
      <c r="B155" s="76"/>
      <c r="C155" s="21">
        <f>SUM(C149:C154)</f>
        <v>0.6</v>
      </c>
      <c r="D155" s="39">
        <f>COUNT(C149:C154)</f>
        <v>1</v>
      </c>
      <c r="E155" s="13"/>
    </row>
    <row r="156" spans="1:5" ht="15.75" thickBot="1" x14ac:dyDescent="0.3">
      <c r="A156" s="79" t="s">
        <v>45</v>
      </c>
      <c r="B156" s="80"/>
      <c r="C156" s="24">
        <f>C155/D155*100</f>
        <v>60</v>
      </c>
      <c r="D156" s="25"/>
      <c r="E156" s="13"/>
    </row>
    <row r="157" spans="1:5" x14ac:dyDescent="0.25">
      <c r="A157" s="32"/>
      <c r="B157" s="33" t="s">
        <v>86</v>
      </c>
      <c r="C157" s="26">
        <f>C155/D197*100</f>
        <v>6.666666666666667</v>
      </c>
      <c r="D157" s="25"/>
      <c r="E157" s="13"/>
    </row>
    <row r="158" spans="1:5" ht="26.25" x14ac:dyDescent="0.25">
      <c r="A158" s="71" t="s">
        <v>21</v>
      </c>
      <c r="B158" s="72"/>
      <c r="C158" s="72"/>
      <c r="D158" s="72"/>
      <c r="E158" s="13"/>
    </row>
    <row r="159" spans="1:5" x14ac:dyDescent="0.25">
      <c r="A159" s="43">
        <v>1</v>
      </c>
      <c r="B159" s="44" t="s">
        <v>63</v>
      </c>
      <c r="C159" s="19">
        <v>0.6</v>
      </c>
      <c r="D159" s="13"/>
      <c r="E159" s="13"/>
    </row>
    <row r="160" spans="1:5" x14ac:dyDescent="0.25">
      <c r="A160" s="45">
        <v>2</v>
      </c>
      <c r="B160" s="46" t="s">
        <v>64</v>
      </c>
      <c r="C160" s="47"/>
      <c r="D160" s="13"/>
      <c r="E160" s="13"/>
    </row>
    <row r="161" spans="1:5" x14ac:dyDescent="0.25">
      <c r="A161" s="45">
        <v>3</v>
      </c>
      <c r="B161" s="46" t="s">
        <v>175</v>
      </c>
      <c r="C161" s="47"/>
      <c r="D161" s="13"/>
      <c r="E161" s="13"/>
    </row>
    <row r="162" spans="1:5" x14ac:dyDescent="0.25">
      <c r="A162" s="45">
        <v>4</v>
      </c>
      <c r="B162" s="48" t="s">
        <v>176</v>
      </c>
      <c r="C162" s="47"/>
      <c r="D162" s="13"/>
      <c r="E162" s="13"/>
    </row>
    <row r="163" spans="1:5" x14ac:dyDescent="0.25">
      <c r="A163" s="45">
        <v>5</v>
      </c>
      <c r="B163" s="48" t="s">
        <v>177</v>
      </c>
      <c r="C163" s="47"/>
      <c r="D163" s="13"/>
      <c r="E163" s="13"/>
    </row>
    <row r="164" spans="1:5" x14ac:dyDescent="0.25">
      <c r="A164" s="45">
        <v>6</v>
      </c>
      <c r="B164" s="46" t="s">
        <v>178</v>
      </c>
      <c r="C164" s="47"/>
      <c r="D164" s="13"/>
      <c r="E164" s="13"/>
    </row>
    <row r="165" spans="1:5" x14ac:dyDescent="0.25">
      <c r="A165" s="45">
        <v>8</v>
      </c>
      <c r="B165" s="46" t="s">
        <v>179</v>
      </c>
      <c r="C165" s="47"/>
      <c r="D165" s="13"/>
      <c r="E165" s="13"/>
    </row>
    <row r="166" spans="1:5" x14ac:dyDescent="0.25">
      <c r="A166" s="45">
        <v>9</v>
      </c>
      <c r="B166" s="46" t="s">
        <v>180</v>
      </c>
      <c r="C166" s="47"/>
      <c r="D166" s="13"/>
      <c r="E166" s="13"/>
    </row>
    <row r="167" spans="1:5" x14ac:dyDescent="0.25">
      <c r="A167" s="45">
        <v>10</v>
      </c>
      <c r="B167" s="46" t="s">
        <v>181</v>
      </c>
      <c r="C167" s="47"/>
      <c r="D167" s="13"/>
      <c r="E167" s="13"/>
    </row>
    <row r="168" spans="1:5" x14ac:dyDescent="0.25">
      <c r="A168" s="45">
        <v>11</v>
      </c>
      <c r="B168" s="46" t="s">
        <v>182</v>
      </c>
      <c r="C168" s="47"/>
      <c r="D168" s="13"/>
      <c r="E168" s="13"/>
    </row>
    <row r="169" spans="1:5" x14ac:dyDescent="0.25">
      <c r="A169" s="75" t="s">
        <v>125</v>
      </c>
      <c r="B169" s="76"/>
      <c r="C169" s="21">
        <f>SUM(C159:C168)</f>
        <v>0.6</v>
      </c>
      <c r="D169" s="39">
        <f>COUNT(C159:C168)</f>
        <v>1</v>
      </c>
      <c r="E169" s="13"/>
    </row>
    <row r="170" spans="1:5" ht="15.75" thickBot="1" x14ac:dyDescent="0.3">
      <c r="A170" s="79" t="s">
        <v>46</v>
      </c>
      <c r="B170" s="80"/>
      <c r="C170" s="24">
        <f>C169/D169*100</f>
        <v>60</v>
      </c>
      <c r="D170" s="25"/>
      <c r="E170" s="13"/>
    </row>
    <row r="171" spans="1:5" x14ac:dyDescent="0.25">
      <c r="A171" s="32"/>
      <c r="B171" s="33" t="s">
        <v>86</v>
      </c>
      <c r="C171" s="26">
        <f>C169/D197*100</f>
        <v>6.666666666666667</v>
      </c>
      <c r="D171" s="25"/>
      <c r="E171" s="13"/>
    </row>
    <row r="172" spans="1:5" ht="26.25" x14ac:dyDescent="0.25">
      <c r="A172" s="71" t="s">
        <v>66</v>
      </c>
      <c r="B172" s="72"/>
      <c r="C172" s="72"/>
      <c r="D172" s="72"/>
      <c r="E172" s="13"/>
    </row>
    <row r="173" spans="1:5" x14ac:dyDescent="0.25">
      <c r="A173" s="81" t="s">
        <v>32</v>
      </c>
      <c r="B173" s="83"/>
      <c r="C173" s="42"/>
      <c r="D173" s="13"/>
      <c r="E173" s="13"/>
    </row>
    <row r="174" spans="1:5" x14ac:dyDescent="0.25">
      <c r="A174" s="45">
        <v>1</v>
      </c>
      <c r="B174" s="37" t="s">
        <v>4</v>
      </c>
      <c r="C174" s="19">
        <v>0.6</v>
      </c>
      <c r="D174" s="13"/>
      <c r="E174" s="13"/>
    </row>
    <row r="175" spans="1:5" x14ac:dyDescent="0.25">
      <c r="A175" s="45">
        <v>2</v>
      </c>
      <c r="B175" s="37" t="s">
        <v>5</v>
      </c>
      <c r="C175" s="19"/>
      <c r="D175" s="13"/>
      <c r="E175" s="13"/>
    </row>
    <row r="176" spans="1:5" x14ac:dyDescent="0.25">
      <c r="A176" s="45">
        <v>3</v>
      </c>
      <c r="B176" s="37" t="s">
        <v>6</v>
      </c>
      <c r="C176" s="19"/>
      <c r="D176" s="13"/>
      <c r="E176" s="13"/>
    </row>
    <row r="177" spans="1:5" x14ac:dyDescent="0.25">
      <c r="A177" s="45">
        <v>4</v>
      </c>
      <c r="B177" s="37" t="s">
        <v>7</v>
      </c>
      <c r="C177" s="19"/>
      <c r="D177" s="13"/>
      <c r="E177" s="13"/>
    </row>
    <row r="178" spans="1:5" x14ac:dyDescent="0.25">
      <c r="A178" s="45">
        <v>5</v>
      </c>
      <c r="B178" s="37" t="s">
        <v>8</v>
      </c>
      <c r="C178" s="19"/>
      <c r="D178" s="13"/>
      <c r="E178" s="13"/>
    </row>
    <row r="179" spans="1:5" x14ac:dyDescent="0.25">
      <c r="A179" s="88" t="s">
        <v>36</v>
      </c>
      <c r="B179" s="89"/>
      <c r="C179" s="21">
        <f>SUM(C174:C178)</f>
        <v>0.6</v>
      </c>
      <c r="D179" s="39">
        <f>COUNT(C174:C178)</f>
        <v>1</v>
      </c>
      <c r="E179" s="13"/>
    </row>
    <row r="180" spans="1:5" ht="15.75" thickBot="1" x14ac:dyDescent="0.3">
      <c r="A180" s="79" t="s">
        <v>183</v>
      </c>
      <c r="B180" s="80"/>
      <c r="C180" s="24">
        <f>C179/D179*100</f>
        <v>60</v>
      </c>
      <c r="D180" s="25"/>
      <c r="E180" s="13"/>
    </row>
    <row r="181" spans="1:5" x14ac:dyDescent="0.25">
      <c r="A181" s="23"/>
      <c r="B181" s="33" t="s">
        <v>86</v>
      </c>
      <c r="C181" s="26">
        <f>C179/D197*100</f>
        <v>6.666666666666667</v>
      </c>
      <c r="D181" s="25"/>
      <c r="E181" s="13"/>
    </row>
    <row r="182" spans="1:5" ht="26.25" x14ac:dyDescent="0.25">
      <c r="A182" s="71" t="s">
        <v>184</v>
      </c>
      <c r="B182" s="72"/>
      <c r="C182" s="72"/>
      <c r="D182" s="72"/>
      <c r="E182" s="13"/>
    </row>
    <row r="183" spans="1:5" x14ac:dyDescent="0.25">
      <c r="A183" s="27"/>
      <c r="B183" s="35" t="s">
        <v>185</v>
      </c>
      <c r="C183" s="19">
        <v>0.6</v>
      </c>
      <c r="D183" s="13"/>
      <c r="E183" s="13"/>
    </row>
    <row r="184" spans="1:5" x14ac:dyDescent="0.25">
      <c r="A184" s="27"/>
      <c r="B184" s="35" t="s">
        <v>186</v>
      </c>
      <c r="C184" s="49"/>
      <c r="D184" s="13"/>
      <c r="E184" s="13"/>
    </row>
    <row r="185" spans="1:5" x14ac:dyDescent="0.25">
      <c r="A185" s="27"/>
      <c r="B185" s="35" t="s">
        <v>187</v>
      </c>
      <c r="C185" s="19"/>
      <c r="D185" s="13"/>
      <c r="E185" s="13"/>
    </row>
    <row r="186" spans="1:5" x14ac:dyDescent="0.25">
      <c r="A186" s="27"/>
      <c r="B186" s="35" t="s">
        <v>188</v>
      </c>
      <c r="C186" s="19"/>
      <c r="D186" s="13"/>
      <c r="E186" s="13"/>
    </row>
    <row r="187" spans="1:5" x14ac:dyDescent="0.25">
      <c r="A187" s="27"/>
      <c r="B187" s="35" t="s">
        <v>189</v>
      </c>
      <c r="C187" s="19"/>
      <c r="D187" s="13"/>
      <c r="E187" s="13"/>
    </row>
    <row r="188" spans="1:5" x14ac:dyDescent="0.25">
      <c r="A188" s="27"/>
      <c r="B188" s="35" t="s">
        <v>190</v>
      </c>
      <c r="C188" s="19"/>
      <c r="D188" s="13"/>
      <c r="E188" s="13"/>
    </row>
    <row r="189" spans="1:5" x14ac:dyDescent="0.25">
      <c r="A189" s="27"/>
      <c r="B189" s="35" t="s">
        <v>191</v>
      </c>
      <c r="C189" s="19"/>
      <c r="D189" s="13"/>
      <c r="E189" s="13"/>
    </row>
    <row r="190" spans="1:5" x14ac:dyDescent="0.25">
      <c r="A190" s="27"/>
      <c r="B190" s="35" t="s">
        <v>192</v>
      </c>
      <c r="C190" s="19"/>
      <c r="D190" s="13"/>
      <c r="E190" s="13"/>
    </row>
    <row r="191" spans="1:5" x14ac:dyDescent="0.25">
      <c r="A191" s="27"/>
      <c r="B191" s="35" t="s">
        <v>193</v>
      </c>
      <c r="C191" s="19"/>
      <c r="D191" s="13"/>
      <c r="E191" s="13"/>
    </row>
    <row r="192" spans="1:5" x14ac:dyDescent="0.25">
      <c r="A192" s="27"/>
      <c r="B192" s="35" t="s">
        <v>194</v>
      </c>
      <c r="C192" s="19"/>
      <c r="D192" s="13"/>
      <c r="E192" s="13"/>
    </row>
    <row r="193" spans="1:5" x14ac:dyDescent="0.25">
      <c r="A193" s="75" t="s">
        <v>125</v>
      </c>
      <c r="B193" s="76"/>
      <c r="C193" s="21">
        <f>SUM(C183:C192)</f>
        <v>0.6</v>
      </c>
      <c r="D193" s="39">
        <f>COUNT(C183:C192)</f>
        <v>1</v>
      </c>
      <c r="E193" s="13"/>
    </row>
    <row r="194" spans="1:5" ht="15.75" thickBot="1" x14ac:dyDescent="0.3">
      <c r="A194" s="79" t="s">
        <v>46</v>
      </c>
      <c r="B194" s="80"/>
      <c r="C194" s="24">
        <f>C193/D193*100</f>
        <v>60</v>
      </c>
      <c r="D194" s="50"/>
      <c r="E194" s="13"/>
    </row>
    <row r="195" spans="1:5" x14ac:dyDescent="0.25">
      <c r="A195" s="32"/>
      <c r="B195" s="33" t="s">
        <v>86</v>
      </c>
      <c r="C195" s="26">
        <f>C193/D197*100</f>
        <v>6.666666666666667</v>
      </c>
      <c r="D195" s="50"/>
      <c r="E195" s="13"/>
    </row>
    <row r="196" spans="1:5" ht="15.75" thickBot="1" x14ac:dyDescent="0.3">
      <c r="A196" s="27"/>
      <c r="B196" s="35"/>
      <c r="C196" s="19"/>
      <c r="D196" s="13"/>
      <c r="E196" s="13"/>
    </row>
    <row r="197" spans="1:5" ht="18.75" x14ac:dyDescent="0.3">
      <c r="A197" s="84" t="s">
        <v>41</v>
      </c>
      <c r="B197" s="85"/>
      <c r="C197" s="51">
        <f>C193+C169+C155+C144+C99+C54+C16+C85+C179</f>
        <v>5.3999999999999995</v>
      </c>
      <c r="D197" s="52">
        <f>SUM(D193,D179,D169,D155,D144,D99,D85,D54,D16)</f>
        <v>9</v>
      </c>
      <c r="E197" s="13"/>
    </row>
    <row r="198" spans="1:5" ht="23.25" x14ac:dyDescent="0.35">
      <c r="A198" s="27"/>
      <c r="B198" s="35"/>
      <c r="C198" s="86">
        <f>C197/D197</f>
        <v>0.6</v>
      </c>
      <c r="D198" s="87"/>
      <c r="E198" s="13"/>
    </row>
  </sheetData>
  <mergeCells count="56">
    <mergeCell ref="A197:B197"/>
    <mergeCell ref="C198:D198"/>
    <mergeCell ref="A173:B173"/>
    <mergeCell ref="A179:B179"/>
    <mergeCell ref="A180:B180"/>
    <mergeCell ref="A182:D182"/>
    <mergeCell ref="A193:B193"/>
    <mergeCell ref="A194:B194"/>
    <mergeCell ref="A172:D172"/>
    <mergeCell ref="A135:B135"/>
    <mergeCell ref="A139:B139"/>
    <mergeCell ref="A144:B144"/>
    <mergeCell ref="A145:B145"/>
    <mergeCell ref="A147:D147"/>
    <mergeCell ref="A148:B148"/>
    <mergeCell ref="A155:B155"/>
    <mergeCell ref="A156:B156"/>
    <mergeCell ref="A158:D158"/>
    <mergeCell ref="A169:B169"/>
    <mergeCell ref="A170:B170"/>
    <mergeCell ref="A125:B125"/>
    <mergeCell ref="A88:D88"/>
    <mergeCell ref="A89:B89"/>
    <mergeCell ref="A92:B92"/>
    <mergeCell ref="A96:B96"/>
    <mergeCell ref="A99:B99"/>
    <mergeCell ref="A100:B100"/>
    <mergeCell ref="A102:D102"/>
    <mergeCell ref="A103:B103"/>
    <mergeCell ref="A109:B109"/>
    <mergeCell ref="A113:B113"/>
    <mergeCell ref="A121:B121"/>
    <mergeCell ref="A86:B86"/>
    <mergeCell ref="A54:B54"/>
    <mergeCell ref="A55:B55"/>
    <mergeCell ref="A57:D57"/>
    <mergeCell ref="A58:B58"/>
    <mergeCell ref="A61:B61"/>
    <mergeCell ref="A66:B66"/>
    <mergeCell ref="A70:B70"/>
    <mergeCell ref="A75:B75"/>
    <mergeCell ref="A78:B78"/>
    <mergeCell ref="A81:B81"/>
    <mergeCell ref="A85:B85"/>
    <mergeCell ref="A49:B49"/>
    <mergeCell ref="A1:D1"/>
    <mergeCell ref="A2:B2"/>
    <mergeCell ref="A16:B16"/>
    <mergeCell ref="A17:B17"/>
    <mergeCell ref="A19:D19"/>
    <mergeCell ref="A20:B20"/>
    <mergeCell ref="A23:B23"/>
    <mergeCell ref="A28:B28"/>
    <mergeCell ref="A32:B32"/>
    <mergeCell ref="A39:B39"/>
    <mergeCell ref="A45:B45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opLeftCell="A166" zoomScale="145" zoomScaleNormal="145" zoomScalePageLayoutView="145" workbookViewId="0">
      <selection activeCell="C166" sqref="C1:D1048576"/>
    </sheetView>
  </sheetViews>
  <sheetFormatPr defaultColWidth="8.85546875" defaultRowHeight="15" x14ac:dyDescent="0.25"/>
  <cols>
    <col min="1" max="1" width="2.85546875" customWidth="1"/>
    <col min="2" max="2" width="87.42578125" customWidth="1"/>
    <col min="3" max="3" width="7.140625" style="5" customWidth="1"/>
    <col min="4" max="4" width="4" style="2" customWidth="1"/>
    <col min="5" max="5" width="58" customWidth="1"/>
  </cols>
  <sheetData>
    <row r="1" spans="1:5" s="1" customFormat="1" ht="29.25" customHeight="1" thickBot="1" x14ac:dyDescent="0.3">
      <c r="A1" s="71" t="s">
        <v>85</v>
      </c>
      <c r="B1" s="72"/>
      <c r="C1" s="72"/>
      <c r="D1" s="72"/>
      <c r="E1" s="14"/>
    </row>
    <row r="2" spans="1:5" x14ac:dyDescent="0.25">
      <c r="A2" s="73" t="s">
        <v>102</v>
      </c>
      <c r="B2" s="90"/>
      <c r="C2" s="55"/>
      <c r="D2" s="13"/>
      <c r="E2" s="13"/>
    </row>
    <row r="3" spans="1:5" x14ac:dyDescent="0.25">
      <c r="A3" s="16">
        <v>1</v>
      </c>
      <c r="B3" s="18" t="s">
        <v>112</v>
      </c>
      <c r="C3" s="19">
        <v>0.75</v>
      </c>
      <c r="D3" s="13"/>
      <c r="E3" s="13"/>
    </row>
    <row r="4" spans="1:5" x14ac:dyDescent="0.25">
      <c r="A4" s="16">
        <v>2</v>
      </c>
      <c r="B4" s="18" t="s">
        <v>113</v>
      </c>
      <c r="C4" s="19"/>
      <c r="D4" s="13"/>
      <c r="E4" s="13"/>
    </row>
    <row r="5" spans="1:5" x14ac:dyDescent="0.25">
      <c r="A5" s="16">
        <v>3</v>
      </c>
      <c r="B5" s="18" t="s">
        <v>114</v>
      </c>
      <c r="C5" s="19"/>
      <c r="D5" s="13"/>
      <c r="E5" s="13"/>
    </row>
    <row r="6" spans="1:5" x14ac:dyDescent="0.25">
      <c r="A6" s="16">
        <v>4</v>
      </c>
      <c r="B6" s="20" t="s">
        <v>115</v>
      </c>
      <c r="C6" s="19"/>
      <c r="D6" s="13"/>
      <c r="E6" s="13"/>
    </row>
    <row r="7" spans="1:5" x14ac:dyDescent="0.25">
      <c r="A7" s="16">
        <v>5</v>
      </c>
      <c r="B7" s="20" t="s">
        <v>116</v>
      </c>
      <c r="C7" s="19"/>
      <c r="D7" s="13"/>
      <c r="E7" s="13"/>
    </row>
    <row r="8" spans="1:5" x14ac:dyDescent="0.25">
      <c r="A8" s="16">
        <v>6</v>
      </c>
      <c r="B8" s="20" t="s">
        <v>117</v>
      </c>
      <c r="C8" s="19"/>
      <c r="D8" s="13"/>
      <c r="E8" s="13"/>
    </row>
    <row r="9" spans="1:5" x14ac:dyDescent="0.25">
      <c r="A9" s="16">
        <v>7</v>
      </c>
      <c r="B9" s="18" t="s">
        <v>118</v>
      </c>
      <c r="C9" s="19"/>
      <c r="D9" s="13"/>
      <c r="E9" s="13"/>
    </row>
    <row r="10" spans="1:5" x14ac:dyDescent="0.25">
      <c r="A10" s="16">
        <v>8</v>
      </c>
      <c r="B10" s="18" t="s">
        <v>119</v>
      </c>
      <c r="C10" s="19"/>
      <c r="D10" s="13"/>
      <c r="E10" s="13"/>
    </row>
    <row r="11" spans="1:5" x14ac:dyDescent="0.25">
      <c r="A11" s="16">
        <v>9</v>
      </c>
      <c r="B11" s="18" t="s">
        <v>120</v>
      </c>
      <c r="C11" s="19"/>
      <c r="D11" s="13"/>
      <c r="E11" s="13"/>
    </row>
    <row r="12" spans="1:5" x14ac:dyDescent="0.25">
      <c r="A12" s="16">
        <v>10</v>
      </c>
      <c r="B12" s="18" t="s">
        <v>121</v>
      </c>
      <c r="C12" s="19"/>
      <c r="D12" s="13"/>
      <c r="E12" s="13"/>
    </row>
    <row r="13" spans="1:5" x14ac:dyDescent="0.25">
      <c r="A13" s="16">
        <v>11</v>
      </c>
      <c r="B13" s="18" t="s">
        <v>122</v>
      </c>
      <c r="C13" s="19"/>
      <c r="D13" s="13"/>
      <c r="E13" s="13"/>
    </row>
    <row r="14" spans="1:5" x14ac:dyDescent="0.25">
      <c r="A14" s="16">
        <v>12</v>
      </c>
      <c r="B14" s="20" t="s">
        <v>123</v>
      </c>
      <c r="C14" s="19"/>
      <c r="D14" s="13"/>
      <c r="E14" s="13"/>
    </row>
    <row r="15" spans="1:5" x14ac:dyDescent="0.25">
      <c r="A15" s="16">
        <v>13</v>
      </c>
      <c r="B15" s="20" t="s">
        <v>124</v>
      </c>
      <c r="C15" s="19"/>
      <c r="D15" s="13"/>
      <c r="E15" s="13"/>
    </row>
    <row r="16" spans="1:5" x14ac:dyDescent="0.25">
      <c r="A16" s="75" t="s">
        <v>125</v>
      </c>
      <c r="B16" s="76"/>
      <c r="C16" s="21">
        <f>SUM(C3:C15)</f>
        <v>0.75</v>
      </c>
      <c r="D16" s="22">
        <f>COUNT(C3:C15)</f>
        <v>1</v>
      </c>
      <c r="E16" s="13"/>
    </row>
    <row r="17" spans="1:5" x14ac:dyDescent="0.25">
      <c r="A17" s="77" t="s">
        <v>37</v>
      </c>
      <c r="B17" s="78"/>
      <c r="C17" s="24">
        <f>C16/D16*100</f>
        <v>75</v>
      </c>
      <c r="D17" s="25"/>
      <c r="E17" s="13"/>
    </row>
    <row r="18" spans="1:5" x14ac:dyDescent="0.25">
      <c r="A18" s="23"/>
      <c r="B18" s="23" t="s">
        <v>86</v>
      </c>
      <c r="C18" s="26">
        <f>C16/D197*100</f>
        <v>8.3333333333333321</v>
      </c>
      <c r="D18" s="13"/>
      <c r="E18" s="13"/>
    </row>
    <row r="19" spans="1:5" s="1" customFormat="1" ht="29.25" customHeight="1" x14ac:dyDescent="0.25">
      <c r="A19" s="71" t="s">
        <v>84</v>
      </c>
      <c r="B19" s="72"/>
      <c r="C19" s="72"/>
      <c r="D19" s="72"/>
      <c r="E19" s="14"/>
    </row>
    <row r="20" spans="1:5" x14ac:dyDescent="0.25">
      <c r="A20" s="69" t="s">
        <v>67</v>
      </c>
      <c r="B20" s="70"/>
      <c r="C20" s="56"/>
      <c r="D20" s="13"/>
      <c r="E20" s="13"/>
    </row>
    <row r="21" spans="1:5" x14ac:dyDescent="0.25">
      <c r="A21" s="27">
        <v>1</v>
      </c>
      <c r="B21" s="20" t="s">
        <v>126</v>
      </c>
      <c r="C21" s="28">
        <v>0.75</v>
      </c>
      <c r="D21" s="13"/>
      <c r="E21" s="13"/>
    </row>
    <row r="22" spans="1:5" x14ac:dyDescent="0.25">
      <c r="A22" s="27">
        <v>2</v>
      </c>
      <c r="B22" s="29" t="s">
        <v>127</v>
      </c>
      <c r="C22" s="28"/>
      <c r="D22" s="13"/>
      <c r="E22" s="13"/>
    </row>
    <row r="23" spans="1:5" x14ac:dyDescent="0.25">
      <c r="A23" s="69" t="s">
        <v>89</v>
      </c>
      <c r="B23" s="70"/>
      <c r="C23" s="56"/>
      <c r="D23" s="13"/>
      <c r="E23" s="13"/>
    </row>
    <row r="24" spans="1:5" x14ac:dyDescent="0.25">
      <c r="A24" s="27">
        <v>3</v>
      </c>
      <c r="B24" s="20" t="s">
        <v>128</v>
      </c>
      <c r="C24" s="28"/>
      <c r="D24" s="13"/>
      <c r="E24" s="13"/>
    </row>
    <row r="25" spans="1:5" x14ac:dyDescent="0.25">
      <c r="A25" s="27">
        <v>4</v>
      </c>
      <c r="B25" s="20" t="s">
        <v>129</v>
      </c>
      <c r="C25" s="28"/>
      <c r="D25" s="13"/>
      <c r="E25" s="13"/>
    </row>
    <row r="26" spans="1:5" x14ac:dyDescent="0.25">
      <c r="A26" s="27">
        <v>5</v>
      </c>
      <c r="B26" s="20" t="s">
        <v>130</v>
      </c>
      <c r="C26" s="28"/>
      <c r="D26" s="13"/>
      <c r="E26" s="13"/>
    </row>
    <row r="27" spans="1:5" x14ac:dyDescent="0.25">
      <c r="A27" s="27">
        <v>6</v>
      </c>
      <c r="B27" s="20" t="s">
        <v>131</v>
      </c>
      <c r="C27" s="28"/>
      <c r="D27" s="13"/>
      <c r="E27" s="13"/>
    </row>
    <row r="28" spans="1:5" x14ac:dyDescent="0.25">
      <c r="A28" s="69" t="s">
        <v>88</v>
      </c>
      <c r="B28" s="70"/>
      <c r="C28" s="56"/>
      <c r="D28" s="13"/>
      <c r="E28" s="13"/>
    </row>
    <row r="29" spans="1:5" x14ac:dyDescent="0.25">
      <c r="A29" s="27">
        <v>7</v>
      </c>
      <c r="B29" s="29" t="s">
        <v>132</v>
      </c>
      <c r="C29" s="28"/>
      <c r="D29" s="13"/>
      <c r="E29" s="13"/>
    </row>
    <row r="30" spans="1:5" x14ac:dyDescent="0.25">
      <c r="A30" s="27">
        <v>8</v>
      </c>
      <c r="B30" s="20" t="s">
        <v>133</v>
      </c>
      <c r="C30" s="28"/>
      <c r="D30" s="13"/>
      <c r="E30" s="13"/>
    </row>
    <row r="31" spans="1:5" x14ac:dyDescent="0.25">
      <c r="A31" s="27">
        <v>9</v>
      </c>
      <c r="B31" s="20" t="s">
        <v>134</v>
      </c>
      <c r="C31" s="28"/>
      <c r="D31" s="13"/>
      <c r="E31" s="13"/>
    </row>
    <row r="32" spans="1:5" x14ac:dyDescent="0.25">
      <c r="A32" s="69" t="s">
        <v>90</v>
      </c>
      <c r="B32" s="70"/>
      <c r="C32" s="56"/>
      <c r="D32" s="13"/>
      <c r="E32" s="13"/>
    </row>
    <row r="33" spans="1:5" x14ac:dyDescent="0.25">
      <c r="A33" s="27">
        <v>10</v>
      </c>
      <c r="B33" s="20" t="s">
        <v>135</v>
      </c>
      <c r="C33" s="28"/>
      <c r="D33" s="13"/>
      <c r="E33" s="13"/>
    </row>
    <row r="34" spans="1:5" x14ac:dyDescent="0.25">
      <c r="A34" s="27">
        <v>11</v>
      </c>
      <c r="B34" s="20" t="s">
        <v>136</v>
      </c>
      <c r="C34" s="28"/>
      <c r="D34" s="13"/>
      <c r="E34" s="17"/>
    </row>
    <row r="35" spans="1:5" x14ac:dyDescent="0.25">
      <c r="A35" s="27">
        <v>12</v>
      </c>
      <c r="B35" s="20" t="s">
        <v>137</v>
      </c>
      <c r="C35" s="28"/>
      <c r="D35" s="13"/>
      <c r="E35" s="13"/>
    </row>
    <row r="36" spans="1:5" x14ac:dyDescent="0.25">
      <c r="A36" s="27">
        <v>13</v>
      </c>
      <c r="B36" s="20" t="s">
        <v>138</v>
      </c>
      <c r="C36" s="28"/>
      <c r="D36" s="13"/>
      <c r="E36" s="13"/>
    </row>
    <row r="37" spans="1:5" x14ac:dyDescent="0.25">
      <c r="A37" s="27">
        <v>14</v>
      </c>
      <c r="B37" s="20" t="s">
        <v>139</v>
      </c>
      <c r="C37" s="28"/>
      <c r="D37" s="13"/>
      <c r="E37" s="13"/>
    </row>
    <row r="38" spans="1:5" x14ac:dyDescent="0.25">
      <c r="A38" s="27">
        <v>15</v>
      </c>
      <c r="B38" s="20" t="s">
        <v>92</v>
      </c>
      <c r="C38" s="28"/>
      <c r="D38" s="13"/>
      <c r="E38" s="13"/>
    </row>
    <row r="39" spans="1:5" x14ac:dyDescent="0.25">
      <c r="A39" s="69" t="s">
        <v>91</v>
      </c>
      <c r="B39" s="70"/>
      <c r="C39" s="56"/>
      <c r="D39" s="13"/>
      <c r="E39" s="13"/>
    </row>
    <row r="40" spans="1:5" x14ac:dyDescent="0.25">
      <c r="A40" s="27">
        <v>15</v>
      </c>
      <c r="B40" s="20" t="s">
        <v>140</v>
      </c>
      <c r="C40" s="28"/>
      <c r="D40" s="13"/>
      <c r="E40" s="13"/>
    </row>
    <row r="41" spans="1:5" x14ac:dyDescent="0.25">
      <c r="A41" s="27">
        <v>16</v>
      </c>
      <c r="B41" s="20" t="s">
        <v>141</v>
      </c>
      <c r="C41" s="28"/>
      <c r="D41" s="13"/>
      <c r="E41" s="13"/>
    </row>
    <row r="42" spans="1:5" x14ac:dyDescent="0.25">
      <c r="A42" s="27">
        <v>17</v>
      </c>
      <c r="B42" s="20" t="s">
        <v>142</v>
      </c>
      <c r="C42" s="28"/>
      <c r="D42" s="13"/>
      <c r="E42" s="13"/>
    </row>
    <row r="43" spans="1:5" x14ac:dyDescent="0.25">
      <c r="A43" s="27">
        <v>18</v>
      </c>
      <c r="B43" s="20" t="s">
        <v>143</v>
      </c>
      <c r="C43" s="28"/>
      <c r="D43" s="13"/>
      <c r="E43" s="13"/>
    </row>
    <row r="44" spans="1:5" x14ac:dyDescent="0.25">
      <c r="A44" s="27">
        <v>19</v>
      </c>
      <c r="B44" s="20" t="s">
        <v>144</v>
      </c>
      <c r="C44" s="28"/>
      <c r="D44" s="13"/>
      <c r="E44" s="13"/>
    </row>
    <row r="45" spans="1:5" x14ac:dyDescent="0.25">
      <c r="A45" s="69" t="s">
        <v>68</v>
      </c>
      <c r="B45" s="70"/>
      <c r="C45" s="56"/>
      <c r="D45" s="13"/>
      <c r="E45" s="13"/>
    </row>
    <row r="46" spans="1:5" x14ac:dyDescent="0.25">
      <c r="A46" s="27">
        <v>20</v>
      </c>
      <c r="B46" s="18" t="s">
        <v>145</v>
      </c>
      <c r="C46" s="28"/>
      <c r="D46" s="13"/>
      <c r="E46" s="13"/>
    </row>
    <row r="47" spans="1:5" x14ac:dyDescent="0.25">
      <c r="A47" s="27">
        <v>21</v>
      </c>
      <c r="B47" s="18" t="s">
        <v>146</v>
      </c>
      <c r="C47" s="28"/>
      <c r="D47" s="13"/>
      <c r="E47" s="13"/>
    </row>
    <row r="48" spans="1:5" x14ac:dyDescent="0.25">
      <c r="A48" s="27">
        <v>22</v>
      </c>
      <c r="B48" s="20" t="s">
        <v>147</v>
      </c>
      <c r="C48" s="28"/>
      <c r="D48" s="13"/>
      <c r="E48" s="13"/>
    </row>
    <row r="49" spans="1:5" x14ac:dyDescent="0.25">
      <c r="A49" s="69" t="s">
        <v>93</v>
      </c>
      <c r="B49" s="70"/>
      <c r="C49" s="56"/>
      <c r="D49" s="13"/>
      <c r="E49" s="13"/>
    </row>
    <row r="50" spans="1:5" x14ac:dyDescent="0.25">
      <c r="A50" s="27">
        <v>23</v>
      </c>
      <c r="B50" s="20" t="s">
        <v>148</v>
      </c>
      <c r="C50" s="28"/>
      <c r="D50" s="13"/>
      <c r="E50" s="13"/>
    </row>
    <row r="51" spans="1:5" x14ac:dyDescent="0.25">
      <c r="A51" s="27">
        <v>24</v>
      </c>
      <c r="B51" s="20" t="s">
        <v>149</v>
      </c>
      <c r="C51" s="28"/>
      <c r="D51" s="13"/>
      <c r="E51" s="13"/>
    </row>
    <row r="52" spans="1:5" x14ac:dyDescent="0.25">
      <c r="A52" s="27">
        <v>25</v>
      </c>
      <c r="B52" s="20" t="s">
        <v>150</v>
      </c>
      <c r="C52" s="28"/>
      <c r="D52" s="13"/>
      <c r="E52" s="13"/>
    </row>
    <row r="53" spans="1:5" x14ac:dyDescent="0.25">
      <c r="A53" s="27">
        <v>26</v>
      </c>
      <c r="B53" s="20" t="s">
        <v>151</v>
      </c>
      <c r="C53" s="28"/>
      <c r="D53" s="13"/>
      <c r="E53" s="13"/>
    </row>
    <row r="54" spans="1:5" x14ac:dyDescent="0.25">
      <c r="A54" s="75" t="s">
        <v>125</v>
      </c>
      <c r="B54" s="76"/>
      <c r="C54" s="21">
        <f>SUM(C21:C53)</f>
        <v>0.75</v>
      </c>
      <c r="D54" s="22">
        <f>COUNT(C21:C22,C24:C27,C29,C29,C29:C31,C33:C38,C40:C44,C47:C48,C46:C48,C50:C53)</f>
        <v>1</v>
      </c>
      <c r="E54" s="13"/>
    </row>
    <row r="55" spans="1:5" s="1" customFormat="1" ht="15" customHeight="1" thickBot="1" x14ac:dyDescent="0.3">
      <c r="A55" s="79" t="s">
        <v>38</v>
      </c>
      <c r="B55" s="80"/>
      <c r="C55" s="24">
        <f>C54/D54*100</f>
        <v>75</v>
      </c>
      <c r="D55" s="31" t="s">
        <v>152</v>
      </c>
      <c r="E55" s="14"/>
    </row>
    <row r="56" spans="1:5" ht="15.95" customHeight="1" x14ac:dyDescent="0.25">
      <c r="A56" s="32"/>
      <c r="B56" s="33" t="s">
        <v>86</v>
      </c>
      <c r="C56" s="26">
        <f>C54/D197*100</f>
        <v>8.3333333333333321</v>
      </c>
      <c r="D56" s="31"/>
      <c r="E56" s="14"/>
    </row>
    <row r="57" spans="1:5" ht="27" thickBot="1" x14ac:dyDescent="0.3">
      <c r="A57" s="71" t="s">
        <v>1</v>
      </c>
      <c r="B57" s="72"/>
      <c r="C57" s="72"/>
      <c r="D57" s="72"/>
      <c r="E57" s="13"/>
    </row>
    <row r="58" spans="1:5" x14ac:dyDescent="0.25">
      <c r="A58" s="73" t="s">
        <v>23</v>
      </c>
      <c r="B58" s="90"/>
      <c r="C58" s="55"/>
      <c r="D58" s="13"/>
      <c r="E58" s="13"/>
    </row>
    <row r="59" spans="1:5" x14ac:dyDescent="0.25">
      <c r="A59" s="16">
        <v>1</v>
      </c>
      <c r="B59" s="18" t="s">
        <v>33</v>
      </c>
      <c r="C59" s="19">
        <v>0.75</v>
      </c>
      <c r="D59" s="13"/>
      <c r="E59" s="13"/>
    </row>
    <row r="60" spans="1:5" x14ac:dyDescent="0.25">
      <c r="A60" s="16">
        <v>2</v>
      </c>
      <c r="B60" s="18" t="s">
        <v>153</v>
      </c>
      <c r="C60" s="19"/>
      <c r="D60" s="13"/>
      <c r="E60" s="13"/>
    </row>
    <row r="61" spans="1:5" x14ac:dyDescent="0.25">
      <c r="A61" s="81" t="s">
        <v>57</v>
      </c>
      <c r="B61" s="83"/>
      <c r="C61" s="57"/>
      <c r="D61" s="13"/>
      <c r="E61" s="13"/>
    </row>
    <row r="62" spans="1:5" x14ac:dyDescent="0.25">
      <c r="A62" s="16">
        <v>3</v>
      </c>
      <c r="B62" s="18" t="s">
        <v>154</v>
      </c>
      <c r="C62" s="28"/>
      <c r="D62" s="35"/>
      <c r="E62" s="13"/>
    </row>
    <row r="63" spans="1:5" x14ac:dyDescent="0.25">
      <c r="A63" s="16">
        <v>4</v>
      </c>
      <c r="B63" s="18" t="s">
        <v>155</v>
      </c>
      <c r="C63" s="28"/>
      <c r="D63" s="35"/>
      <c r="E63" s="13"/>
    </row>
    <row r="64" spans="1:5" x14ac:dyDescent="0.25">
      <c r="A64" s="16">
        <v>5</v>
      </c>
      <c r="B64" s="18" t="s">
        <v>156</v>
      </c>
      <c r="C64" s="28"/>
      <c r="D64" s="35"/>
      <c r="E64" s="13"/>
    </row>
    <row r="65" spans="1:5" x14ac:dyDescent="0.25">
      <c r="A65" s="16">
        <v>6</v>
      </c>
      <c r="B65" s="18" t="s">
        <v>157</v>
      </c>
      <c r="C65" s="28"/>
      <c r="D65" s="35"/>
      <c r="E65" s="13"/>
    </row>
    <row r="66" spans="1:5" x14ac:dyDescent="0.25">
      <c r="A66" s="81" t="s">
        <v>22</v>
      </c>
      <c r="B66" s="83"/>
      <c r="C66" s="58"/>
      <c r="D66" s="13"/>
      <c r="E66" s="13"/>
    </row>
    <row r="67" spans="1:5" x14ac:dyDescent="0.25">
      <c r="A67" s="36">
        <v>7</v>
      </c>
      <c r="B67" s="37" t="s">
        <v>158</v>
      </c>
      <c r="C67" s="28"/>
      <c r="D67" s="35"/>
      <c r="E67" s="13"/>
    </row>
    <row r="68" spans="1:5" x14ac:dyDescent="0.25">
      <c r="A68" s="36">
        <v>8</v>
      </c>
      <c r="B68" s="37" t="s">
        <v>159</v>
      </c>
      <c r="C68" s="28"/>
      <c r="D68" s="35"/>
      <c r="E68" s="13"/>
    </row>
    <row r="69" spans="1:5" x14ac:dyDescent="0.25">
      <c r="A69" s="36">
        <v>9</v>
      </c>
      <c r="B69" s="37" t="s">
        <v>160</v>
      </c>
      <c r="C69" s="28"/>
      <c r="D69" s="35"/>
      <c r="E69" s="13"/>
    </row>
    <row r="70" spans="1:5" x14ac:dyDescent="0.25">
      <c r="A70" s="81" t="s">
        <v>24</v>
      </c>
      <c r="B70" s="83"/>
      <c r="C70" s="57"/>
      <c r="D70" s="35"/>
      <c r="E70" s="13"/>
    </row>
    <row r="71" spans="1:5" x14ac:dyDescent="0.25">
      <c r="A71" s="36">
        <v>10</v>
      </c>
      <c r="B71" s="38" t="s">
        <v>161</v>
      </c>
      <c r="C71" s="28"/>
      <c r="D71" s="35"/>
      <c r="E71" s="13"/>
    </row>
    <row r="72" spans="1:5" x14ac:dyDescent="0.25">
      <c r="A72" s="36">
        <v>11</v>
      </c>
      <c r="B72" s="38" t="s">
        <v>162</v>
      </c>
      <c r="C72" s="28"/>
      <c r="D72" s="35"/>
      <c r="E72" s="13"/>
    </row>
    <row r="73" spans="1:5" x14ac:dyDescent="0.25">
      <c r="A73" s="36">
        <v>12</v>
      </c>
      <c r="B73" s="38" t="s">
        <v>163</v>
      </c>
      <c r="C73" s="28"/>
      <c r="D73" s="35"/>
      <c r="E73" s="13"/>
    </row>
    <row r="74" spans="1:5" x14ac:dyDescent="0.25">
      <c r="A74" s="36">
        <v>13</v>
      </c>
      <c r="B74" s="38" t="s">
        <v>164</v>
      </c>
      <c r="C74" s="28"/>
      <c r="D74" s="35"/>
      <c r="E74" s="13"/>
    </row>
    <row r="75" spans="1:5" x14ac:dyDescent="0.25">
      <c r="A75" s="81" t="s">
        <v>47</v>
      </c>
      <c r="B75" s="83"/>
      <c r="C75" s="57"/>
      <c r="D75" s="35"/>
      <c r="E75" s="13"/>
    </row>
    <row r="76" spans="1:5" x14ac:dyDescent="0.25">
      <c r="A76" s="36">
        <v>14</v>
      </c>
      <c r="B76" s="38" t="s">
        <v>165</v>
      </c>
      <c r="C76" s="28"/>
      <c r="D76" s="35"/>
      <c r="E76" s="13"/>
    </row>
    <row r="77" spans="1:5" x14ac:dyDescent="0.25">
      <c r="A77" s="36">
        <v>15</v>
      </c>
      <c r="B77" s="38" t="s">
        <v>166</v>
      </c>
      <c r="C77" s="28"/>
      <c r="D77" s="35"/>
      <c r="E77" s="13"/>
    </row>
    <row r="78" spans="1:5" x14ac:dyDescent="0.25">
      <c r="A78" s="81" t="s">
        <v>65</v>
      </c>
      <c r="B78" s="83"/>
      <c r="C78" s="57"/>
      <c r="D78" s="13"/>
      <c r="E78" s="13"/>
    </row>
    <row r="79" spans="1:5" x14ac:dyDescent="0.25">
      <c r="A79" s="36">
        <v>16</v>
      </c>
      <c r="B79" s="38" t="s">
        <v>167</v>
      </c>
      <c r="C79" s="19"/>
      <c r="D79" s="13"/>
      <c r="E79" s="13"/>
    </row>
    <row r="80" spans="1:5" x14ac:dyDescent="0.25">
      <c r="A80" s="36">
        <v>17</v>
      </c>
      <c r="B80" s="38" t="s">
        <v>168</v>
      </c>
      <c r="C80" s="19"/>
      <c r="D80" s="13"/>
      <c r="E80" s="13"/>
    </row>
    <row r="81" spans="1:5" x14ac:dyDescent="0.25">
      <c r="A81" s="81" t="s">
        <v>58</v>
      </c>
      <c r="B81" s="83"/>
      <c r="C81" s="57"/>
      <c r="D81" s="13"/>
      <c r="E81" s="13"/>
    </row>
    <row r="82" spans="1:5" x14ac:dyDescent="0.25">
      <c r="A82" s="36">
        <v>18</v>
      </c>
      <c r="B82" s="37" t="s">
        <v>169</v>
      </c>
      <c r="C82" s="19"/>
      <c r="D82" s="13"/>
      <c r="E82" s="13"/>
    </row>
    <row r="83" spans="1:5" x14ac:dyDescent="0.25">
      <c r="A83" s="36">
        <v>19</v>
      </c>
      <c r="B83" s="37" t="s">
        <v>170</v>
      </c>
      <c r="C83" s="19"/>
      <c r="D83" s="13"/>
      <c r="E83" s="13"/>
    </row>
    <row r="84" spans="1:5" x14ac:dyDescent="0.25">
      <c r="A84" s="36">
        <v>20</v>
      </c>
      <c r="B84" s="37" t="s">
        <v>171</v>
      </c>
      <c r="C84" s="19"/>
      <c r="D84" s="13"/>
      <c r="E84" s="13"/>
    </row>
    <row r="85" spans="1:5" x14ac:dyDescent="0.25">
      <c r="A85" s="75" t="s">
        <v>125</v>
      </c>
      <c r="B85" s="76"/>
      <c r="C85" s="21">
        <f>SUM(C59:C84)</f>
        <v>0.75</v>
      </c>
      <c r="D85" s="39">
        <f>COUNT(C59:C60,C62:C65,C67:C69,C72:C74,C71,C76:C77,C79:C80,C82:C84)</f>
        <v>1</v>
      </c>
      <c r="E85" s="13"/>
    </row>
    <row r="86" spans="1:5" ht="15.75" thickBot="1" x14ac:dyDescent="0.3">
      <c r="A86" s="79" t="s">
        <v>42</v>
      </c>
      <c r="B86" s="80"/>
      <c r="C86" s="24">
        <f>C85/D85*100</f>
        <v>75</v>
      </c>
      <c r="D86" s="25"/>
      <c r="E86" s="13"/>
    </row>
    <row r="87" spans="1:5" x14ac:dyDescent="0.25">
      <c r="A87" s="32"/>
      <c r="B87" s="33" t="s">
        <v>86</v>
      </c>
      <c r="C87" s="26">
        <f>C85/D197*100</f>
        <v>8.3333333333333321</v>
      </c>
      <c r="D87" s="25"/>
      <c r="E87" s="13"/>
    </row>
    <row r="88" spans="1:5" ht="26.25" x14ac:dyDescent="0.25">
      <c r="A88" s="71" t="s">
        <v>18</v>
      </c>
      <c r="B88" s="72"/>
      <c r="C88" s="72"/>
      <c r="D88" s="72"/>
      <c r="E88" s="13"/>
    </row>
    <row r="89" spans="1:5" x14ac:dyDescent="0.25">
      <c r="A89" s="81" t="s">
        <v>25</v>
      </c>
      <c r="B89" s="83"/>
      <c r="C89" s="55"/>
      <c r="D89" s="13"/>
      <c r="E89" s="13"/>
    </row>
    <row r="90" spans="1:5" x14ac:dyDescent="0.25">
      <c r="A90" s="36">
        <v>1</v>
      </c>
      <c r="B90" s="37" t="s">
        <v>26</v>
      </c>
      <c r="C90" s="19">
        <v>0.75</v>
      </c>
      <c r="D90" s="13"/>
      <c r="E90" s="13"/>
    </row>
    <row r="91" spans="1:5" x14ac:dyDescent="0.25">
      <c r="A91" s="36">
        <v>2</v>
      </c>
      <c r="B91" s="37" t="s">
        <v>27</v>
      </c>
      <c r="C91" s="19"/>
      <c r="D91" s="13"/>
      <c r="E91" s="13"/>
    </row>
    <row r="92" spans="1:5" x14ac:dyDescent="0.25">
      <c r="A92" s="81" t="s">
        <v>28</v>
      </c>
      <c r="B92" s="83"/>
      <c r="C92" s="57"/>
      <c r="D92" s="13"/>
      <c r="E92" s="13"/>
    </row>
    <row r="93" spans="1:5" x14ac:dyDescent="0.25">
      <c r="A93" s="36">
        <v>3</v>
      </c>
      <c r="B93" s="37" t="s">
        <v>49</v>
      </c>
      <c r="C93" s="19"/>
      <c r="D93" s="13"/>
      <c r="E93" s="13"/>
    </row>
    <row r="94" spans="1:5" x14ac:dyDescent="0.25">
      <c r="A94" s="36">
        <v>4</v>
      </c>
      <c r="B94" s="37" t="s">
        <v>48</v>
      </c>
      <c r="C94" s="19"/>
      <c r="D94" s="13"/>
      <c r="E94" s="13"/>
    </row>
    <row r="95" spans="1:5" x14ac:dyDescent="0.25">
      <c r="A95" s="27">
        <v>5</v>
      </c>
      <c r="B95" s="40" t="s">
        <v>59</v>
      </c>
      <c r="C95" s="19"/>
      <c r="D95" s="13"/>
      <c r="E95" s="13"/>
    </row>
    <row r="96" spans="1:5" x14ac:dyDescent="0.25">
      <c r="A96" s="81" t="s">
        <v>29</v>
      </c>
      <c r="B96" s="83"/>
      <c r="C96" s="57"/>
      <c r="D96" s="13"/>
      <c r="E96" s="13"/>
    </row>
    <row r="97" spans="1:5" x14ac:dyDescent="0.25">
      <c r="A97" s="36">
        <v>6</v>
      </c>
      <c r="B97" s="37" t="s">
        <v>30</v>
      </c>
      <c r="C97" s="19"/>
      <c r="D97" s="13"/>
      <c r="E97" s="13"/>
    </row>
    <row r="98" spans="1:5" x14ac:dyDescent="0.25">
      <c r="A98" s="36">
        <v>7</v>
      </c>
      <c r="B98" s="37" t="s">
        <v>31</v>
      </c>
      <c r="C98" s="19"/>
      <c r="D98" s="13"/>
      <c r="E98" s="13"/>
    </row>
    <row r="99" spans="1:5" x14ac:dyDescent="0.25">
      <c r="A99" s="75" t="s">
        <v>125</v>
      </c>
      <c r="B99" s="76"/>
      <c r="C99" s="21">
        <f>SUM(C90:C98)</f>
        <v>0.75</v>
      </c>
      <c r="D99" s="41">
        <f>COUNT(C90:C91,C93:C95,C97:C98)</f>
        <v>1</v>
      </c>
      <c r="E99" s="13"/>
    </row>
    <row r="100" spans="1:5" ht="15.75" thickBot="1" x14ac:dyDescent="0.3">
      <c r="A100" s="79" t="s">
        <v>43</v>
      </c>
      <c r="B100" s="80"/>
      <c r="C100" s="24">
        <f>C99/D99*100</f>
        <v>75</v>
      </c>
      <c r="D100" s="25"/>
      <c r="E100" s="13"/>
    </row>
    <row r="101" spans="1:5" x14ac:dyDescent="0.25">
      <c r="A101" s="32"/>
      <c r="B101" s="33" t="s">
        <v>86</v>
      </c>
      <c r="C101" s="26">
        <f>C99/D197*100</f>
        <v>8.3333333333333321</v>
      </c>
      <c r="D101" s="25"/>
      <c r="E101" s="13"/>
    </row>
    <row r="102" spans="1:5" ht="26.25" x14ac:dyDescent="0.25">
      <c r="A102" s="71" t="s">
        <v>19</v>
      </c>
      <c r="B102" s="72"/>
      <c r="C102" s="72"/>
      <c r="D102" s="72"/>
      <c r="E102" s="13"/>
    </row>
    <row r="103" spans="1:5" x14ac:dyDescent="0.25">
      <c r="A103" s="81" t="s">
        <v>73</v>
      </c>
      <c r="B103" s="83"/>
      <c r="C103" s="59"/>
      <c r="D103" s="13"/>
      <c r="E103" s="13"/>
    </row>
    <row r="104" spans="1:5" x14ac:dyDescent="0.25">
      <c r="A104" s="36">
        <v>1</v>
      </c>
      <c r="B104" s="37" t="s">
        <v>172</v>
      </c>
      <c r="C104" s="19">
        <v>0.75</v>
      </c>
      <c r="D104" s="13"/>
      <c r="E104" s="13"/>
    </row>
    <row r="105" spans="1:5" x14ac:dyDescent="0.25">
      <c r="A105" s="36">
        <v>2</v>
      </c>
      <c r="B105" s="37" t="s">
        <v>173</v>
      </c>
      <c r="C105" s="19"/>
      <c r="D105" s="13"/>
      <c r="E105" s="13"/>
    </row>
    <row r="106" spans="1:5" x14ac:dyDescent="0.25">
      <c r="A106" s="36">
        <v>3</v>
      </c>
      <c r="B106" s="37" t="s">
        <v>174</v>
      </c>
      <c r="C106" s="19"/>
      <c r="D106" s="13"/>
      <c r="E106" s="13"/>
    </row>
    <row r="107" spans="1:5" x14ac:dyDescent="0.25">
      <c r="A107" s="36">
        <v>4</v>
      </c>
      <c r="B107" s="37" t="s">
        <v>35</v>
      </c>
      <c r="C107" s="19"/>
      <c r="D107" s="13"/>
      <c r="E107" s="13"/>
    </row>
    <row r="108" spans="1:5" x14ac:dyDescent="0.25">
      <c r="A108" s="36">
        <v>5</v>
      </c>
      <c r="B108" s="37" t="s">
        <v>34</v>
      </c>
      <c r="C108" s="19"/>
      <c r="D108" s="13"/>
      <c r="E108" s="13"/>
    </row>
    <row r="109" spans="1:5" x14ac:dyDescent="0.25">
      <c r="A109" s="81" t="s">
        <v>74</v>
      </c>
      <c r="B109" s="70"/>
      <c r="C109" s="30"/>
      <c r="D109" s="13"/>
      <c r="E109" s="13"/>
    </row>
    <row r="110" spans="1:5" x14ac:dyDescent="0.25">
      <c r="A110" s="36">
        <v>6</v>
      </c>
      <c r="B110" s="37" t="s">
        <v>97</v>
      </c>
      <c r="C110" s="19"/>
      <c r="D110" s="13"/>
      <c r="E110" s="13"/>
    </row>
    <row r="111" spans="1:5" x14ac:dyDescent="0.25">
      <c r="A111" s="36">
        <v>7</v>
      </c>
      <c r="B111" s="37" t="s">
        <v>50</v>
      </c>
      <c r="C111" s="19"/>
      <c r="D111" s="13"/>
      <c r="E111" s="13"/>
    </row>
    <row r="112" spans="1:5" x14ac:dyDescent="0.25">
      <c r="A112" s="36">
        <v>8</v>
      </c>
      <c r="B112" s="37" t="s">
        <v>60</v>
      </c>
      <c r="C112" s="19"/>
      <c r="D112" s="35"/>
      <c r="E112" s="13"/>
    </row>
    <row r="113" spans="1:5" x14ac:dyDescent="0.25">
      <c r="A113" s="81" t="s">
        <v>75</v>
      </c>
      <c r="B113" s="70"/>
      <c r="C113" s="30"/>
      <c r="D113" s="35"/>
      <c r="E113" s="13"/>
    </row>
    <row r="114" spans="1:5" x14ac:dyDescent="0.25">
      <c r="A114" s="36">
        <v>9</v>
      </c>
      <c r="B114" s="37" t="s">
        <v>76</v>
      </c>
      <c r="C114" s="19"/>
      <c r="D114" s="35"/>
      <c r="E114" s="13"/>
    </row>
    <row r="115" spans="1:5" x14ac:dyDescent="0.25">
      <c r="A115" s="36">
        <v>10</v>
      </c>
      <c r="B115" s="37" t="s">
        <v>81</v>
      </c>
      <c r="C115" s="19"/>
      <c r="D115" s="35"/>
      <c r="E115" s="13"/>
    </row>
    <row r="116" spans="1:5" x14ac:dyDescent="0.25">
      <c r="A116" s="36">
        <v>11</v>
      </c>
      <c r="B116" s="37" t="s">
        <v>77</v>
      </c>
      <c r="C116" s="19"/>
      <c r="D116" s="35"/>
      <c r="E116" s="13"/>
    </row>
    <row r="117" spans="1:5" x14ac:dyDescent="0.25">
      <c r="A117" s="36">
        <v>12</v>
      </c>
      <c r="B117" s="37" t="s">
        <v>78</v>
      </c>
      <c r="C117" s="19"/>
      <c r="D117" s="35"/>
      <c r="E117" s="13"/>
    </row>
    <row r="118" spans="1:5" x14ac:dyDescent="0.25">
      <c r="A118" s="36">
        <v>13</v>
      </c>
      <c r="B118" s="37" t="s">
        <v>79</v>
      </c>
      <c r="C118" s="19"/>
      <c r="D118" s="35"/>
      <c r="E118" s="13"/>
    </row>
    <row r="119" spans="1:5" x14ac:dyDescent="0.25">
      <c r="A119" s="36">
        <v>14</v>
      </c>
      <c r="B119" s="37" t="s">
        <v>80</v>
      </c>
      <c r="C119" s="19"/>
      <c r="D119" s="35"/>
      <c r="E119" s="13"/>
    </row>
    <row r="120" spans="1:5" x14ac:dyDescent="0.25">
      <c r="A120" s="36">
        <v>15</v>
      </c>
      <c r="B120" s="37" t="s">
        <v>82</v>
      </c>
      <c r="C120" s="19"/>
      <c r="D120" s="35"/>
      <c r="E120" s="13"/>
    </row>
    <row r="121" spans="1:5" x14ac:dyDescent="0.25">
      <c r="A121" s="81" t="s">
        <v>83</v>
      </c>
      <c r="B121" s="83"/>
      <c r="C121" s="34"/>
      <c r="D121" s="35"/>
      <c r="E121" s="13"/>
    </row>
    <row r="122" spans="1:5" x14ac:dyDescent="0.25">
      <c r="A122" s="36">
        <v>16</v>
      </c>
      <c r="B122" s="37" t="s">
        <v>53</v>
      </c>
      <c r="C122" s="19"/>
      <c r="D122" s="35"/>
      <c r="E122" s="13"/>
    </row>
    <row r="123" spans="1:5" x14ac:dyDescent="0.25">
      <c r="A123" s="36">
        <v>17</v>
      </c>
      <c r="B123" s="37" t="s">
        <v>51</v>
      </c>
      <c r="C123" s="19"/>
      <c r="D123" s="35"/>
      <c r="E123" s="13"/>
    </row>
    <row r="124" spans="1:5" x14ac:dyDescent="0.25">
      <c r="A124" s="36">
        <v>18</v>
      </c>
      <c r="B124" s="37" t="s">
        <v>52</v>
      </c>
      <c r="C124" s="19"/>
      <c r="D124" s="35"/>
      <c r="E124" s="13"/>
    </row>
    <row r="125" spans="1:5" x14ac:dyDescent="0.25">
      <c r="A125" s="81" t="s">
        <v>70</v>
      </c>
      <c r="B125" s="83"/>
      <c r="C125" s="34"/>
      <c r="D125" s="35"/>
      <c r="E125" s="13"/>
    </row>
    <row r="126" spans="1:5" x14ac:dyDescent="0.25">
      <c r="A126" s="36">
        <v>19</v>
      </c>
      <c r="B126" s="37" t="s">
        <v>69</v>
      </c>
      <c r="C126" s="19"/>
      <c r="D126" s="35"/>
      <c r="E126" s="13"/>
    </row>
    <row r="127" spans="1:5" x14ac:dyDescent="0.25">
      <c r="A127" s="36">
        <v>20</v>
      </c>
      <c r="B127" s="37" t="s">
        <v>109</v>
      </c>
      <c r="C127" s="19"/>
      <c r="D127" s="35"/>
      <c r="E127" s="13"/>
    </row>
    <row r="128" spans="1:5" x14ac:dyDescent="0.25">
      <c r="A128" s="36">
        <v>21</v>
      </c>
      <c r="B128" s="37" t="s">
        <v>104</v>
      </c>
      <c r="C128" s="19"/>
      <c r="D128" s="35"/>
      <c r="E128" s="13"/>
    </row>
    <row r="129" spans="1:5" x14ac:dyDescent="0.25">
      <c r="A129" s="36">
        <v>22</v>
      </c>
      <c r="B129" s="37" t="s">
        <v>103</v>
      </c>
      <c r="C129" s="19"/>
      <c r="D129" s="35"/>
      <c r="E129" s="13"/>
    </row>
    <row r="130" spans="1:5" x14ac:dyDescent="0.25">
      <c r="A130" s="36">
        <v>23</v>
      </c>
      <c r="B130" s="37" t="s">
        <v>105</v>
      </c>
      <c r="C130" s="19"/>
      <c r="D130" s="35"/>
      <c r="E130" s="13"/>
    </row>
    <row r="131" spans="1:5" x14ac:dyDescent="0.25">
      <c r="A131" s="36">
        <v>24</v>
      </c>
      <c r="B131" s="37" t="s">
        <v>106</v>
      </c>
      <c r="C131" s="19"/>
      <c r="D131" s="35"/>
      <c r="E131" s="13"/>
    </row>
    <row r="132" spans="1:5" x14ac:dyDescent="0.25">
      <c r="A132" s="36">
        <v>25</v>
      </c>
      <c r="B132" s="37" t="s">
        <v>108</v>
      </c>
      <c r="C132" s="19"/>
      <c r="D132" s="35"/>
      <c r="E132" s="13"/>
    </row>
    <row r="133" spans="1:5" x14ac:dyDescent="0.25">
      <c r="A133" s="36">
        <v>26</v>
      </c>
      <c r="B133" s="37" t="s">
        <v>107</v>
      </c>
      <c r="C133" s="19"/>
      <c r="D133" s="35"/>
      <c r="E133" s="13"/>
    </row>
    <row r="134" spans="1:5" x14ac:dyDescent="0.25">
      <c r="A134" s="36">
        <v>27</v>
      </c>
      <c r="B134" s="37" t="s">
        <v>87</v>
      </c>
      <c r="C134" s="19"/>
      <c r="D134" s="35"/>
      <c r="E134" s="13"/>
    </row>
    <row r="135" spans="1:5" x14ac:dyDescent="0.25">
      <c r="A135" s="81" t="s">
        <v>71</v>
      </c>
      <c r="B135" s="83"/>
      <c r="C135" s="34"/>
      <c r="D135" s="35"/>
      <c r="E135" s="13"/>
    </row>
    <row r="136" spans="1:5" x14ac:dyDescent="0.25">
      <c r="A136" s="36">
        <v>28</v>
      </c>
      <c r="B136" s="37" t="s">
        <v>11</v>
      </c>
      <c r="C136" s="19"/>
      <c r="D136" s="35"/>
      <c r="E136" s="13"/>
    </row>
    <row r="137" spans="1:5" x14ac:dyDescent="0.25">
      <c r="A137" s="36">
        <v>29</v>
      </c>
      <c r="B137" s="37" t="s">
        <v>12</v>
      </c>
      <c r="C137" s="19"/>
      <c r="D137" s="35"/>
      <c r="E137" s="13"/>
    </row>
    <row r="138" spans="1:5" x14ac:dyDescent="0.25">
      <c r="A138" s="16">
        <v>30</v>
      </c>
      <c r="B138" s="18" t="s">
        <v>110</v>
      </c>
      <c r="C138" s="19"/>
      <c r="D138" s="35"/>
      <c r="E138" s="13"/>
    </row>
    <row r="139" spans="1:5" x14ac:dyDescent="0.25">
      <c r="A139" s="81" t="s">
        <v>72</v>
      </c>
      <c r="B139" s="83"/>
      <c r="C139" s="34"/>
      <c r="D139" s="13"/>
      <c r="E139" s="13"/>
    </row>
    <row r="140" spans="1:5" x14ac:dyDescent="0.25">
      <c r="A140" s="36">
        <v>30</v>
      </c>
      <c r="B140" s="37" t="s">
        <v>13</v>
      </c>
      <c r="C140" s="19"/>
      <c r="D140" s="13"/>
      <c r="E140" s="13"/>
    </row>
    <row r="141" spans="1:5" x14ac:dyDescent="0.25">
      <c r="A141" s="36">
        <v>31</v>
      </c>
      <c r="B141" s="37" t="s">
        <v>14</v>
      </c>
      <c r="C141" s="19"/>
      <c r="D141" s="13"/>
      <c r="E141" s="13"/>
    </row>
    <row r="142" spans="1:5" x14ac:dyDescent="0.25">
      <c r="A142" s="36">
        <v>32</v>
      </c>
      <c r="B142" s="37" t="s">
        <v>15</v>
      </c>
      <c r="C142" s="19"/>
      <c r="D142" s="13"/>
      <c r="E142" s="13"/>
    </row>
    <row r="143" spans="1:5" x14ac:dyDescent="0.25">
      <c r="A143" s="36">
        <v>33</v>
      </c>
      <c r="B143" s="37" t="s">
        <v>10</v>
      </c>
      <c r="C143" s="19"/>
      <c r="D143" s="13"/>
      <c r="E143" s="13"/>
    </row>
    <row r="144" spans="1:5" x14ac:dyDescent="0.25">
      <c r="A144" s="75" t="s">
        <v>125</v>
      </c>
      <c r="B144" s="76"/>
      <c r="C144" s="21">
        <f>SUM(C104:C143)</f>
        <v>0.75</v>
      </c>
      <c r="D144" s="39">
        <f>COUNT(C104:C143)</f>
        <v>1</v>
      </c>
      <c r="E144" s="13"/>
    </row>
    <row r="145" spans="1:5" ht="15.75" thickBot="1" x14ac:dyDescent="0.3">
      <c r="A145" s="79" t="s">
        <v>44</v>
      </c>
      <c r="B145" s="80"/>
      <c r="C145" s="24">
        <f>C144/D144*100</f>
        <v>75</v>
      </c>
      <c r="D145" s="25"/>
      <c r="E145" s="13"/>
    </row>
    <row r="146" spans="1:5" x14ac:dyDescent="0.25">
      <c r="A146" s="32"/>
      <c r="B146" s="33" t="s">
        <v>86</v>
      </c>
      <c r="C146" s="26">
        <f>C144/D197*100</f>
        <v>8.3333333333333321</v>
      </c>
      <c r="D146" s="25"/>
      <c r="E146" s="13"/>
    </row>
    <row r="147" spans="1:5" ht="26.25" x14ac:dyDescent="0.25">
      <c r="A147" s="71" t="s">
        <v>20</v>
      </c>
      <c r="B147" s="72"/>
      <c r="C147" s="72"/>
      <c r="D147" s="72"/>
      <c r="E147" s="13"/>
    </row>
    <row r="148" spans="1:5" x14ac:dyDescent="0.25">
      <c r="A148" s="81" t="s">
        <v>111</v>
      </c>
      <c r="B148" s="83"/>
      <c r="C148" s="15"/>
      <c r="D148" s="13"/>
      <c r="E148" s="13"/>
    </row>
    <row r="149" spans="1:5" x14ac:dyDescent="0.25">
      <c r="A149" s="36">
        <v>1</v>
      </c>
      <c r="B149" s="37" t="s">
        <v>61</v>
      </c>
      <c r="C149" s="19">
        <v>0.75</v>
      </c>
      <c r="D149" s="13"/>
      <c r="E149" s="13"/>
    </row>
    <row r="150" spans="1:5" x14ac:dyDescent="0.25">
      <c r="A150" s="36">
        <v>2</v>
      </c>
      <c r="B150" s="37" t="s">
        <v>62</v>
      </c>
      <c r="C150" s="19"/>
      <c r="D150" s="13"/>
      <c r="E150" s="13"/>
    </row>
    <row r="151" spans="1:5" x14ac:dyDescent="0.25">
      <c r="A151" s="36">
        <v>3</v>
      </c>
      <c r="B151" s="37" t="s">
        <v>98</v>
      </c>
      <c r="C151" s="19"/>
      <c r="D151" s="13"/>
      <c r="E151" s="13"/>
    </row>
    <row r="152" spans="1:5" x14ac:dyDescent="0.25">
      <c r="A152" s="36">
        <v>4</v>
      </c>
      <c r="B152" s="37" t="s">
        <v>99</v>
      </c>
      <c r="C152" s="19"/>
      <c r="D152" s="13"/>
      <c r="E152" s="13"/>
    </row>
    <row r="153" spans="1:5" x14ac:dyDescent="0.25">
      <c r="A153" s="36">
        <v>5</v>
      </c>
      <c r="B153" s="37" t="s">
        <v>101</v>
      </c>
      <c r="C153" s="19"/>
      <c r="D153" s="13"/>
      <c r="E153" s="13"/>
    </row>
    <row r="154" spans="1:5" x14ac:dyDescent="0.25">
      <c r="A154" s="36">
        <v>6</v>
      </c>
      <c r="B154" s="37" t="s">
        <v>100</v>
      </c>
      <c r="C154" s="19"/>
      <c r="D154" s="13"/>
      <c r="E154" s="13"/>
    </row>
    <row r="155" spans="1:5" x14ac:dyDescent="0.25">
      <c r="A155" s="75" t="s">
        <v>125</v>
      </c>
      <c r="B155" s="76"/>
      <c r="C155" s="21">
        <f>SUM(C149:C154)</f>
        <v>0.75</v>
      </c>
      <c r="D155" s="39">
        <f>COUNT(C149:C154)</f>
        <v>1</v>
      </c>
      <c r="E155" s="13"/>
    </row>
    <row r="156" spans="1:5" ht="15.75" thickBot="1" x14ac:dyDescent="0.3">
      <c r="A156" s="79" t="s">
        <v>45</v>
      </c>
      <c r="B156" s="80"/>
      <c r="C156" s="24">
        <f>C155/D155*100</f>
        <v>75</v>
      </c>
      <c r="D156" s="25"/>
      <c r="E156" s="13"/>
    </row>
    <row r="157" spans="1:5" x14ac:dyDescent="0.25">
      <c r="A157" s="32"/>
      <c r="B157" s="33" t="s">
        <v>86</v>
      </c>
      <c r="C157" s="26">
        <f>C155/D197*100</f>
        <v>8.3333333333333321</v>
      </c>
      <c r="D157" s="25"/>
      <c r="E157" s="13"/>
    </row>
    <row r="158" spans="1:5" ht="26.25" x14ac:dyDescent="0.25">
      <c r="A158" s="71" t="s">
        <v>21</v>
      </c>
      <c r="B158" s="72"/>
      <c r="C158" s="72"/>
      <c r="D158" s="72"/>
      <c r="E158" s="13"/>
    </row>
    <row r="159" spans="1:5" x14ac:dyDescent="0.25">
      <c r="A159" s="43">
        <v>1</v>
      </c>
      <c r="B159" s="44" t="s">
        <v>63</v>
      </c>
      <c r="C159" s="19">
        <v>0.75</v>
      </c>
      <c r="D159" s="13"/>
      <c r="E159" s="13"/>
    </row>
    <row r="160" spans="1:5" x14ac:dyDescent="0.25">
      <c r="A160" s="45">
        <v>2</v>
      </c>
      <c r="B160" s="46" t="s">
        <v>64</v>
      </c>
      <c r="C160" s="47"/>
      <c r="D160" s="13"/>
      <c r="E160" s="13"/>
    </row>
    <row r="161" spans="1:5" x14ac:dyDescent="0.25">
      <c r="A161" s="45">
        <v>3</v>
      </c>
      <c r="B161" s="46" t="s">
        <v>175</v>
      </c>
      <c r="C161" s="47"/>
      <c r="D161" s="13"/>
      <c r="E161" s="13"/>
    </row>
    <row r="162" spans="1:5" x14ac:dyDescent="0.25">
      <c r="A162" s="45">
        <v>4</v>
      </c>
      <c r="B162" s="48" t="s">
        <v>176</v>
      </c>
      <c r="C162" s="47"/>
      <c r="D162" s="13"/>
      <c r="E162" s="13"/>
    </row>
    <row r="163" spans="1:5" x14ac:dyDescent="0.25">
      <c r="A163" s="45">
        <v>5</v>
      </c>
      <c r="B163" s="48" t="s">
        <v>177</v>
      </c>
      <c r="C163" s="47"/>
      <c r="D163" s="13"/>
      <c r="E163" s="13"/>
    </row>
    <row r="164" spans="1:5" x14ac:dyDescent="0.25">
      <c r="A164" s="45">
        <v>6</v>
      </c>
      <c r="B164" s="46" t="s">
        <v>178</v>
      </c>
      <c r="C164" s="47"/>
      <c r="D164" s="13"/>
      <c r="E164" s="13"/>
    </row>
    <row r="165" spans="1:5" x14ac:dyDescent="0.25">
      <c r="A165" s="45">
        <v>8</v>
      </c>
      <c r="B165" s="46" t="s">
        <v>179</v>
      </c>
      <c r="C165" s="47"/>
      <c r="D165" s="13"/>
      <c r="E165" s="13"/>
    </row>
    <row r="166" spans="1:5" x14ac:dyDescent="0.25">
      <c r="A166" s="45">
        <v>9</v>
      </c>
      <c r="B166" s="46" t="s">
        <v>180</v>
      </c>
      <c r="C166" s="47"/>
      <c r="D166" s="13"/>
      <c r="E166" s="13"/>
    </row>
    <row r="167" spans="1:5" x14ac:dyDescent="0.25">
      <c r="A167" s="45">
        <v>10</v>
      </c>
      <c r="B167" s="46" t="s">
        <v>181</v>
      </c>
      <c r="C167" s="47"/>
      <c r="D167" s="13"/>
      <c r="E167" s="13"/>
    </row>
    <row r="168" spans="1:5" x14ac:dyDescent="0.25">
      <c r="A168" s="45">
        <v>11</v>
      </c>
      <c r="B168" s="46" t="s">
        <v>182</v>
      </c>
      <c r="C168" s="47"/>
      <c r="D168" s="13"/>
      <c r="E168" s="13"/>
    </row>
    <row r="169" spans="1:5" x14ac:dyDescent="0.25">
      <c r="A169" s="75" t="s">
        <v>125</v>
      </c>
      <c r="B169" s="76"/>
      <c r="C169" s="21">
        <f>SUM(C159:C168)</f>
        <v>0.75</v>
      </c>
      <c r="D169" s="39">
        <f>COUNT(C159:C168)</f>
        <v>1</v>
      </c>
      <c r="E169" s="13"/>
    </row>
    <row r="170" spans="1:5" ht="15.75" thickBot="1" x14ac:dyDescent="0.3">
      <c r="A170" s="79" t="s">
        <v>46</v>
      </c>
      <c r="B170" s="80"/>
      <c r="C170" s="24">
        <f>C169/D169*100</f>
        <v>75</v>
      </c>
      <c r="D170" s="25"/>
      <c r="E170" s="13"/>
    </row>
    <row r="171" spans="1:5" x14ac:dyDescent="0.25">
      <c r="A171" s="32"/>
      <c r="B171" s="33" t="s">
        <v>86</v>
      </c>
      <c r="C171" s="26">
        <f>C169/D197*100</f>
        <v>8.3333333333333321</v>
      </c>
      <c r="D171" s="25"/>
      <c r="E171" s="13"/>
    </row>
    <row r="172" spans="1:5" ht="26.25" x14ac:dyDescent="0.25">
      <c r="A172" s="71" t="s">
        <v>66</v>
      </c>
      <c r="B172" s="72"/>
      <c r="C172" s="72"/>
      <c r="D172" s="72"/>
      <c r="E172" s="13"/>
    </row>
    <row r="173" spans="1:5" x14ac:dyDescent="0.25">
      <c r="A173" s="81" t="s">
        <v>32</v>
      </c>
      <c r="B173" s="83"/>
      <c r="C173" s="42"/>
      <c r="D173" s="13"/>
      <c r="E173" s="13"/>
    </row>
    <row r="174" spans="1:5" x14ac:dyDescent="0.25">
      <c r="A174" s="45">
        <v>1</v>
      </c>
      <c r="B174" s="37" t="s">
        <v>4</v>
      </c>
      <c r="C174" s="19">
        <v>0.75</v>
      </c>
      <c r="D174" s="13"/>
      <c r="E174" s="13"/>
    </row>
    <row r="175" spans="1:5" x14ac:dyDescent="0.25">
      <c r="A175" s="45">
        <v>2</v>
      </c>
      <c r="B175" s="37" t="s">
        <v>5</v>
      </c>
      <c r="C175" s="19"/>
      <c r="D175" s="13"/>
      <c r="E175" s="13"/>
    </row>
    <row r="176" spans="1:5" x14ac:dyDescent="0.25">
      <c r="A176" s="45">
        <v>3</v>
      </c>
      <c r="B176" s="37" t="s">
        <v>6</v>
      </c>
      <c r="C176" s="19"/>
      <c r="D176" s="13"/>
      <c r="E176" s="13"/>
    </row>
    <row r="177" spans="1:5" x14ac:dyDescent="0.25">
      <c r="A177" s="45">
        <v>4</v>
      </c>
      <c r="B177" s="37" t="s">
        <v>7</v>
      </c>
      <c r="C177" s="19"/>
      <c r="D177" s="13"/>
      <c r="E177" s="13"/>
    </row>
    <row r="178" spans="1:5" x14ac:dyDescent="0.25">
      <c r="A178" s="45">
        <v>5</v>
      </c>
      <c r="B178" s="37" t="s">
        <v>8</v>
      </c>
      <c r="C178" s="19"/>
      <c r="D178" s="13"/>
      <c r="E178" s="13"/>
    </row>
    <row r="179" spans="1:5" x14ac:dyDescent="0.25">
      <c r="A179" s="88" t="s">
        <v>36</v>
      </c>
      <c r="B179" s="89"/>
      <c r="C179" s="21">
        <f>SUM(C174:C178)</f>
        <v>0.75</v>
      </c>
      <c r="D179" s="39">
        <f>COUNT(C174:C178)</f>
        <v>1</v>
      </c>
      <c r="E179" s="13"/>
    </row>
    <row r="180" spans="1:5" ht="15.75" thickBot="1" x14ac:dyDescent="0.3">
      <c r="A180" s="79" t="s">
        <v>183</v>
      </c>
      <c r="B180" s="80"/>
      <c r="C180" s="24">
        <f>C179/D179*100</f>
        <v>75</v>
      </c>
      <c r="D180" s="25"/>
      <c r="E180" s="13"/>
    </row>
    <row r="181" spans="1:5" x14ac:dyDescent="0.25">
      <c r="A181" s="23"/>
      <c r="B181" s="33" t="s">
        <v>86</v>
      </c>
      <c r="C181" s="26">
        <f>C179/D197*100</f>
        <v>8.3333333333333321</v>
      </c>
      <c r="D181" s="25"/>
      <c r="E181" s="13"/>
    </row>
    <row r="182" spans="1:5" ht="26.25" x14ac:dyDescent="0.25">
      <c r="A182" s="71" t="s">
        <v>184</v>
      </c>
      <c r="B182" s="72"/>
      <c r="C182" s="72"/>
      <c r="D182" s="72"/>
      <c r="E182" s="13"/>
    </row>
    <row r="183" spans="1:5" x14ac:dyDescent="0.25">
      <c r="A183" s="27"/>
      <c r="B183" s="35" t="s">
        <v>185</v>
      </c>
      <c r="C183" s="19">
        <v>0.75</v>
      </c>
      <c r="D183" s="13"/>
      <c r="E183" s="13"/>
    </row>
    <row r="184" spans="1:5" x14ac:dyDescent="0.25">
      <c r="A184" s="27"/>
      <c r="B184" s="35" t="s">
        <v>186</v>
      </c>
      <c r="C184" s="49"/>
      <c r="D184" s="13"/>
      <c r="E184" s="13"/>
    </row>
    <row r="185" spans="1:5" x14ac:dyDescent="0.25">
      <c r="A185" s="27"/>
      <c r="B185" s="35" t="s">
        <v>187</v>
      </c>
      <c r="C185" s="19"/>
      <c r="D185" s="13"/>
      <c r="E185" s="13"/>
    </row>
    <row r="186" spans="1:5" x14ac:dyDescent="0.25">
      <c r="A186" s="27"/>
      <c r="B186" s="35" t="s">
        <v>188</v>
      </c>
      <c r="C186" s="19"/>
      <c r="D186" s="13"/>
      <c r="E186" s="13"/>
    </row>
    <row r="187" spans="1:5" x14ac:dyDescent="0.25">
      <c r="A187" s="27"/>
      <c r="B187" s="35" t="s">
        <v>189</v>
      </c>
      <c r="C187" s="19"/>
      <c r="D187" s="13"/>
      <c r="E187" s="13"/>
    </row>
    <row r="188" spans="1:5" x14ac:dyDescent="0.25">
      <c r="A188" s="27"/>
      <c r="B188" s="35" t="s">
        <v>190</v>
      </c>
      <c r="C188" s="19"/>
      <c r="D188" s="13"/>
      <c r="E188" s="13"/>
    </row>
    <row r="189" spans="1:5" x14ac:dyDescent="0.25">
      <c r="A189" s="27"/>
      <c r="B189" s="35" t="s">
        <v>191</v>
      </c>
      <c r="C189" s="19"/>
      <c r="D189" s="13"/>
      <c r="E189" s="13"/>
    </row>
    <row r="190" spans="1:5" x14ac:dyDescent="0.25">
      <c r="A190" s="27"/>
      <c r="B190" s="35" t="s">
        <v>192</v>
      </c>
      <c r="C190" s="19"/>
      <c r="D190" s="13"/>
      <c r="E190" s="13"/>
    </row>
    <row r="191" spans="1:5" x14ac:dyDescent="0.25">
      <c r="A191" s="27"/>
      <c r="B191" s="35" t="s">
        <v>193</v>
      </c>
      <c r="C191" s="19"/>
      <c r="D191" s="13"/>
      <c r="E191" s="13"/>
    </row>
    <row r="192" spans="1:5" x14ac:dyDescent="0.25">
      <c r="A192" s="27"/>
      <c r="B192" s="35" t="s">
        <v>194</v>
      </c>
      <c r="C192" s="19"/>
      <c r="D192" s="13"/>
      <c r="E192" s="13"/>
    </row>
    <row r="193" spans="1:5" x14ac:dyDescent="0.25">
      <c r="A193" s="75" t="s">
        <v>125</v>
      </c>
      <c r="B193" s="76"/>
      <c r="C193" s="21">
        <f>SUM(C183:C192)</f>
        <v>0.75</v>
      </c>
      <c r="D193" s="39">
        <f>COUNT(C183:C192)</f>
        <v>1</v>
      </c>
      <c r="E193" s="13"/>
    </row>
    <row r="194" spans="1:5" ht="15.75" thickBot="1" x14ac:dyDescent="0.3">
      <c r="A194" s="79" t="s">
        <v>46</v>
      </c>
      <c r="B194" s="80"/>
      <c r="C194" s="24">
        <f>C193/D193*100</f>
        <v>75</v>
      </c>
      <c r="D194" s="50"/>
      <c r="E194" s="13"/>
    </row>
    <row r="195" spans="1:5" x14ac:dyDescent="0.25">
      <c r="A195" s="32"/>
      <c r="B195" s="33" t="s">
        <v>86</v>
      </c>
      <c r="C195" s="26">
        <f>C193/D197*100</f>
        <v>8.3333333333333321</v>
      </c>
      <c r="D195" s="50"/>
      <c r="E195" s="13"/>
    </row>
    <row r="196" spans="1:5" ht="15.75" thickBot="1" x14ac:dyDescent="0.3">
      <c r="A196" s="27"/>
      <c r="B196" s="35"/>
      <c r="C196" s="19"/>
      <c r="D196" s="13"/>
      <c r="E196" s="13"/>
    </row>
    <row r="197" spans="1:5" ht="18.75" x14ac:dyDescent="0.3">
      <c r="A197" s="84" t="s">
        <v>41</v>
      </c>
      <c r="B197" s="85"/>
      <c r="C197" s="51">
        <f>C193+C169+C155+C144+C99+C54+C16+C85+C179</f>
        <v>6.75</v>
      </c>
      <c r="D197" s="52">
        <f>SUM(D193,D179,D169,D155,D144,D99,D85,D54,D16)</f>
        <v>9</v>
      </c>
      <c r="E197" s="13"/>
    </row>
    <row r="198" spans="1:5" ht="23.25" x14ac:dyDescent="0.35">
      <c r="A198" s="27"/>
      <c r="B198" s="35"/>
      <c r="C198" s="86">
        <f>C197/D197</f>
        <v>0.75</v>
      </c>
      <c r="D198" s="87"/>
      <c r="E198" s="13"/>
    </row>
  </sheetData>
  <mergeCells count="56">
    <mergeCell ref="A20:B20"/>
    <mergeCell ref="A23:B23"/>
    <mergeCell ref="A54:B54"/>
    <mergeCell ref="A55:B55"/>
    <mergeCell ref="A57:D57"/>
    <mergeCell ref="A28:B28"/>
    <mergeCell ref="A32:B32"/>
    <mergeCell ref="A39:B39"/>
    <mergeCell ref="A45:B45"/>
    <mergeCell ref="A49:B49"/>
    <mergeCell ref="A2:B2"/>
    <mergeCell ref="A16:B16"/>
    <mergeCell ref="A17:B17"/>
    <mergeCell ref="A1:D1"/>
    <mergeCell ref="A19:D19"/>
    <mergeCell ref="A170:B170"/>
    <mergeCell ref="A169:B169"/>
    <mergeCell ref="A172:D172"/>
    <mergeCell ref="A100:B100"/>
    <mergeCell ref="A135:B135"/>
    <mergeCell ref="A102:D102"/>
    <mergeCell ref="A103:B103"/>
    <mergeCell ref="A109:B109"/>
    <mergeCell ref="A113:B113"/>
    <mergeCell ref="A144:B144"/>
    <mergeCell ref="A145:B145"/>
    <mergeCell ref="A147:D147"/>
    <mergeCell ref="A148:B148"/>
    <mergeCell ref="A155:B155"/>
    <mergeCell ref="A156:B156"/>
    <mergeCell ref="A158:D158"/>
    <mergeCell ref="A70:B70"/>
    <mergeCell ref="A75:B75"/>
    <mergeCell ref="A78:B78"/>
    <mergeCell ref="A66:B66"/>
    <mergeCell ref="A58:B58"/>
    <mergeCell ref="A61:B61"/>
    <mergeCell ref="A81:B81"/>
    <mergeCell ref="A88:D88"/>
    <mergeCell ref="A121:B121"/>
    <mergeCell ref="A125:B125"/>
    <mergeCell ref="A139:B139"/>
    <mergeCell ref="A99:B99"/>
    <mergeCell ref="A85:B85"/>
    <mergeCell ref="A86:B86"/>
    <mergeCell ref="A89:B89"/>
    <mergeCell ref="A92:B92"/>
    <mergeCell ref="A96:B96"/>
    <mergeCell ref="A194:B194"/>
    <mergeCell ref="A197:B197"/>
    <mergeCell ref="C198:D198"/>
    <mergeCell ref="A173:B173"/>
    <mergeCell ref="A179:B179"/>
    <mergeCell ref="A180:B180"/>
    <mergeCell ref="A182:D182"/>
    <mergeCell ref="A193:B19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opLeftCell="A24" zoomScale="145" zoomScaleNormal="145" zoomScalePageLayoutView="145" workbookViewId="0">
      <selection activeCell="E184" sqref="E184"/>
    </sheetView>
  </sheetViews>
  <sheetFormatPr defaultColWidth="8.85546875" defaultRowHeight="15" x14ac:dyDescent="0.25"/>
  <cols>
    <col min="1" max="1" width="2.85546875" customWidth="1"/>
    <col min="2" max="2" width="82.140625" customWidth="1"/>
    <col min="3" max="3" width="7.140625" style="5" customWidth="1"/>
    <col min="4" max="4" width="4" style="2" customWidth="1"/>
    <col min="5" max="5" width="58" customWidth="1"/>
  </cols>
  <sheetData>
    <row r="1" spans="1:5" s="1" customFormat="1" ht="29.25" customHeight="1" thickBot="1" x14ac:dyDescent="0.3">
      <c r="A1" s="71" t="s">
        <v>85</v>
      </c>
      <c r="B1" s="72"/>
      <c r="C1" s="72"/>
      <c r="D1" s="72"/>
      <c r="E1" s="14"/>
    </row>
    <row r="2" spans="1:5" x14ac:dyDescent="0.25">
      <c r="A2" s="73" t="s">
        <v>102</v>
      </c>
      <c r="B2" s="90"/>
      <c r="C2" s="55"/>
      <c r="D2" s="13"/>
      <c r="E2" s="13"/>
    </row>
    <row r="3" spans="1:5" x14ac:dyDescent="0.25">
      <c r="A3" s="16">
        <v>1</v>
      </c>
      <c r="B3" s="18" t="s">
        <v>112</v>
      </c>
      <c r="C3" s="19">
        <v>0.9</v>
      </c>
      <c r="D3" s="13"/>
      <c r="E3" s="13"/>
    </row>
    <row r="4" spans="1:5" x14ac:dyDescent="0.25">
      <c r="A4" s="16">
        <v>2</v>
      </c>
      <c r="B4" s="18" t="s">
        <v>113</v>
      </c>
      <c r="C4" s="19"/>
      <c r="D4" s="13"/>
      <c r="E4" s="13"/>
    </row>
    <row r="5" spans="1:5" x14ac:dyDescent="0.25">
      <c r="A5" s="16">
        <v>3</v>
      </c>
      <c r="B5" s="18" t="s">
        <v>114</v>
      </c>
      <c r="C5" s="19"/>
      <c r="D5" s="13"/>
      <c r="E5" s="13"/>
    </row>
    <row r="6" spans="1:5" x14ac:dyDescent="0.25">
      <c r="A6" s="16">
        <v>4</v>
      </c>
      <c r="B6" s="20" t="s">
        <v>115</v>
      </c>
      <c r="C6" s="19"/>
      <c r="D6" s="13"/>
      <c r="E6" s="13"/>
    </row>
    <row r="7" spans="1:5" x14ac:dyDescent="0.25">
      <c r="A7" s="16">
        <v>5</v>
      </c>
      <c r="B7" s="20" t="s">
        <v>116</v>
      </c>
      <c r="C7" s="19"/>
      <c r="D7" s="13"/>
      <c r="E7" s="13"/>
    </row>
    <row r="8" spans="1:5" x14ac:dyDescent="0.25">
      <c r="A8" s="16">
        <v>6</v>
      </c>
      <c r="B8" s="20" t="s">
        <v>117</v>
      </c>
      <c r="C8" s="19"/>
      <c r="D8" s="13"/>
      <c r="E8" s="13"/>
    </row>
    <row r="9" spans="1:5" x14ac:dyDescent="0.25">
      <c r="A9" s="16">
        <v>7</v>
      </c>
      <c r="B9" s="18" t="s">
        <v>118</v>
      </c>
      <c r="C9" s="19"/>
      <c r="D9" s="13"/>
      <c r="E9" s="13"/>
    </row>
    <row r="10" spans="1:5" x14ac:dyDescent="0.25">
      <c r="A10" s="16">
        <v>8</v>
      </c>
      <c r="B10" s="18" t="s">
        <v>119</v>
      </c>
      <c r="C10" s="19"/>
      <c r="D10" s="13"/>
      <c r="E10" s="13"/>
    </row>
    <row r="11" spans="1:5" x14ac:dyDescent="0.25">
      <c r="A11" s="16">
        <v>9</v>
      </c>
      <c r="B11" s="18" t="s">
        <v>120</v>
      </c>
      <c r="C11" s="19"/>
      <c r="D11" s="13"/>
      <c r="E11" s="13"/>
    </row>
    <row r="12" spans="1:5" x14ac:dyDescent="0.25">
      <c r="A12" s="16">
        <v>10</v>
      </c>
      <c r="B12" s="18" t="s">
        <v>121</v>
      </c>
      <c r="C12" s="19"/>
      <c r="D12" s="13"/>
      <c r="E12" s="13"/>
    </row>
    <row r="13" spans="1:5" x14ac:dyDescent="0.25">
      <c r="A13" s="16">
        <v>11</v>
      </c>
      <c r="B13" s="18" t="s">
        <v>122</v>
      </c>
      <c r="C13" s="19"/>
      <c r="D13" s="13"/>
      <c r="E13" s="13"/>
    </row>
    <row r="14" spans="1:5" x14ac:dyDescent="0.25">
      <c r="A14" s="16">
        <v>12</v>
      </c>
      <c r="B14" s="20" t="s">
        <v>123</v>
      </c>
      <c r="C14" s="19"/>
      <c r="D14" s="13"/>
      <c r="E14" s="13"/>
    </row>
    <row r="15" spans="1:5" x14ac:dyDescent="0.25">
      <c r="A15" s="16">
        <v>13</v>
      </c>
      <c r="B15" s="20" t="s">
        <v>124</v>
      </c>
      <c r="C15" s="19"/>
      <c r="D15" s="13"/>
      <c r="E15" s="13"/>
    </row>
    <row r="16" spans="1:5" x14ac:dyDescent="0.25">
      <c r="A16" s="75" t="s">
        <v>125</v>
      </c>
      <c r="B16" s="76"/>
      <c r="C16" s="21">
        <f>SUM(C3:C15)</f>
        <v>0.9</v>
      </c>
      <c r="D16" s="22">
        <f>COUNT(C3:C15)</f>
        <v>1</v>
      </c>
      <c r="E16" s="13"/>
    </row>
    <row r="17" spans="1:5" x14ac:dyDescent="0.25">
      <c r="A17" s="77" t="s">
        <v>37</v>
      </c>
      <c r="B17" s="78"/>
      <c r="C17" s="24">
        <f>C16/D16*100</f>
        <v>90</v>
      </c>
      <c r="D17" s="25"/>
      <c r="E17" s="13"/>
    </row>
    <row r="18" spans="1:5" x14ac:dyDescent="0.25">
      <c r="A18" s="23"/>
      <c r="B18" s="23" t="s">
        <v>86</v>
      </c>
      <c r="C18" s="26">
        <f>C16/D197*100</f>
        <v>10</v>
      </c>
      <c r="D18" s="13"/>
      <c r="E18" s="13"/>
    </row>
    <row r="19" spans="1:5" s="1" customFormat="1" ht="29.25" customHeight="1" x14ac:dyDescent="0.25">
      <c r="A19" s="71" t="s">
        <v>84</v>
      </c>
      <c r="B19" s="72"/>
      <c r="C19" s="72"/>
      <c r="D19" s="72"/>
      <c r="E19" s="14"/>
    </row>
    <row r="20" spans="1:5" x14ac:dyDescent="0.25">
      <c r="A20" s="69" t="s">
        <v>67</v>
      </c>
      <c r="B20" s="70"/>
      <c r="C20" s="56"/>
      <c r="D20" s="13"/>
      <c r="E20" s="13"/>
    </row>
    <row r="21" spans="1:5" x14ac:dyDescent="0.25">
      <c r="A21" s="27">
        <v>1</v>
      </c>
      <c r="B21" s="20" t="s">
        <v>126</v>
      </c>
      <c r="C21" s="19">
        <v>0.9</v>
      </c>
      <c r="D21" s="13"/>
      <c r="E21" s="13"/>
    </row>
    <row r="22" spans="1:5" x14ac:dyDescent="0.25">
      <c r="A22" s="27">
        <v>2</v>
      </c>
      <c r="B22" s="29" t="s">
        <v>127</v>
      </c>
      <c r="C22" s="28"/>
      <c r="D22" s="13"/>
      <c r="E22" s="13"/>
    </row>
    <row r="23" spans="1:5" x14ac:dyDescent="0.25">
      <c r="A23" s="69" t="s">
        <v>89</v>
      </c>
      <c r="B23" s="70"/>
      <c r="C23" s="56"/>
      <c r="D23" s="13"/>
      <c r="E23" s="13"/>
    </row>
    <row r="24" spans="1:5" x14ac:dyDescent="0.25">
      <c r="A24" s="27">
        <v>3</v>
      </c>
      <c r="B24" s="20" t="s">
        <v>128</v>
      </c>
      <c r="C24" s="28"/>
      <c r="D24" s="13"/>
      <c r="E24" s="13"/>
    </row>
    <row r="25" spans="1:5" x14ac:dyDescent="0.25">
      <c r="A25" s="27">
        <v>4</v>
      </c>
      <c r="B25" s="20" t="s">
        <v>129</v>
      </c>
      <c r="C25" s="28"/>
      <c r="D25" s="13"/>
      <c r="E25" s="13"/>
    </row>
    <row r="26" spans="1:5" x14ac:dyDescent="0.25">
      <c r="A26" s="27">
        <v>5</v>
      </c>
      <c r="B26" s="20" t="s">
        <v>130</v>
      </c>
      <c r="C26" s="28"/>
      <c r="D26" s="13"/>
      <c r="E26" s="13"/>
    </row>
    <row r="27" spans="1:5" x14ac:dyDescent="0.25">
      <c r="A27" s="27">
        <v>6</v>
      </c>
      <c r="B27" s="20" t="s">
        <v>131</v>
      </c>
      <c r="C27" s="28"/>
      <c r="D27" s="13"/>
      <c r="E27" s="13"/>
    </row>
    <row r="28" spans="1:5" x14ac:dyDescent="0.25">
      <c r="A28" s="69" t="s">
        <v>88</v>
      </c>
      <c r="B28" s="70"/>
      <c r="C28" s="56"/>
      <c r="D28" s="13"/>
      <c r="E28" s="13"/>
    </row>
    <row r="29" spans="1:5" x14ac:dyDescent="0.25">
      <c r="A29" s="27">
        <v>7</v>
      </c>
      <c r="B29" s="29" t="s">
        <v>132</v>
      </c>
      <c r="C29" s="28"/>
      <c r="D29" s="13"/>
      <c r="E29" s="13"/>
    </row>
    <row r="30" spans="1:5" x14ac:dyDescent="0.25">
      <c r="A30" s="27">
        <v>8</v>
      </c>
      <c r="B30" s="20" t="s">
        <v>133</v>
      </c>
      <c r="C30" s="28"/>
      <c r="D30" s="13"/>
      <c r="E30" s="13"/>
    </row>
    <row r="31" spans="1:5" x14ac:dyDescent="0.25">
      <c r="A31" s="27">
        <v>9</v>
      </c>
      <c r="B31" s="20" t="s">
        <v>134</v>
      </c>
      <c r="C31" s="28"/>
      <c r="D31" s="13"/>
      <c r="E31" s="13"/>
    </row>
    <row r="32" spans="1:5" x14ac:dyDescent="0.25">
      <c r="A32" s="69" t="s">
        <v>90</v>
      </c>
      <c r="B32" s="70"/>
      <c r="C32" s="56"/>
      <c r="D32" s="13"/>
      <c r="E32" s="13"/>
    </row>
    <row r="33" spans="1:5" x14ac:dyDescent="0.25">
      <c r="A33" s="27">
        <v>10</v>
      </c>
      <c r="B33" s="20" t="s">
        <v>135</v>
      </c>
      <c r="C33" s="28"/>
      <c r="D33" s="13"/>
      <c r="E33" s="13"/>
    </row>
    <row r="34" spans="1:5" x14ac:dyDescent="0.25">
      <c r="A34" s="27">
        <v>11</v>
      </c>
      <c r="B34" s="20" t="s">
        <v>136</v>
      </c>
      <c r="C34" s="28"/>
      <c r="D34" s="13"/>
      <c r="E34" s="17"/>
    </row>
    <row r="35" spans="1:5" x14ac:dyDescent="0.25">
      <c r="A35" s="27">
        <v>12</v>
      </c>
      <c r="B35" s="20" t="s">
        <v>137</v>
      </c>
      <c r="C35" s="28"/>
      <c r="D35" s="13"/>
      <c r="E35" s="13"/>
    </row>
    <row r="36" spans="1:5" x14ac:dyDescent="0.25">
      <c r="A36" s="27">
        <v>13</v>
      </c>
      <c r="B36" s="20" t="s">
        <v>138</v>
      </c>
      <c r="C36" s="28"/>
      <c r="D36" s="13"/>
      <c r="E36" s="13"/>
    </row>
    <row r="37" spans="1:5" x14ac:dyDescent="0.25">
      <c r="A37" s="27">
        <v>14</v>
      </c>
      <c r="B37" s="20" t="s">
        <v>139</v>
      </c>
      <c r="C37" s="28"/>
      <c r="D37" s="13"/>
      <c r="E37" s="13"/>
    </row>
    <row r="38" spans="1:5" x14ac:dyDescent="0.25">
      <c r="A38" s="27">
        <v>15</v>
      </c>
      <c r="B38" s="20" t="s">
        <v>92</v>
      </c>
      <c r="C38" s="28"/>
      <c r="D38" s="13"/>
      <c r="E38" s="13"/>
    </row>
    <row r="39" spans="1:5" x14ac:dyDescent="0.25">
      <c r="A39" s="69" t="s">
        <v>91</v>
      </c>
      <c r="B39" s="70"/>
      <c r="C39" s="56"/>
      <c r="D39" s="13"/>
      <c r="E39" s="13"/>
    </row>
    <row r="40" spans="1:5" x14ac:dyDescent="0.25">
      <c r="A40" s="27">
        <v>15</v>
      </c>
      <c r="B40" s="20" t="s">
        <v>140</v>
      </c>
      <c r="C40" s="28"/>
      <c r="D40" s="13"/>
      <c r="E40" s="13"/>
    </row>
    <row r="41" spans="1:5" x14ac:dyDescent="0.25">
      <c r="A41" s="27">
        <v>16</v>
      </c>
      <c r="B41" s="20" t="s">
        <v>141</v>
      </c>
      <c r="C41" s="28"/>
      <c r="D41" s="13"/>
      <c r="E41" s="13"/>
    </row>
    <row r="42" spans="1:5" x14ac:dyDescent="0.25">
      <c r="A42" s="27">
        <v>17</v>
      </c>
      <c r="B42" s="20" t="s">
        <v>142</v>
      </c>
      <c r="C42" s="28"/>
      <c r="D42" s="13"/>
      <c r="E42" s="13"/>
    </row>
    <row r="43" spans="1:5" x14ac:dyDescent="0.25">
      <c r="A43" s="27">
        <v>18</v>
      </c>
      <c r="B43" s="20" t="s">
        <v>143</v>
      </c>
      <c r="C43" s="28"/>
      <c r="D43" s="13"/>
      <c r="E43" s="13"/>
    </row>
    <row r="44" spans="1:5" x14ac:dyDescent="0.25">
      <c r="A44" s="27">
        <v>19</v>
      </c>
      <c r="B44" s="20" t="s">
        <v>144</v>
      </c>
      <c r="C44" s="28"/>
      <c r="D44" s="13"/>
      <c r="E44" s="13"/>
    </row>
    <row r="45" spans="1:5" x14ac:dyDescent="0.25">
      <c r="A45" s="69" t="s">
        <v>68</v>
      </c>
      <c r="B45" s="70"/>
      <c r="C45" s="56"/>
      <c r="D45" s="13"/>
      <c r="E45" s="13"/>
    </row>
    <row r="46" spans="1:5" x14ac:dyDescent="0.25">
      <c r="A46" s="27">
        <v>20</v>
      </c>
      <c r="B46" s="18" t="s">
        <v>145</v>
      </c>
      <c r="C46" s="28"/>
      <c r="D46" s="13"/>
      <c r="E46" s="13"/>
    </row>
    <row r="47" spans="1:5" x14ac:dyDescent="0.25">
      <c r="A47" s="27">
        <v>21</v>
      </c>
      <c r="B47" s="18" t="s">
        <v>146</v>
      </c>
      <c r="C47" s="28"/>
      <c r="D47" s="13"/>
      <c r="E47" s="13"/>
    </row>
    <row r="48" spans="1:5" x14ac:dyDescent="0.25">
      <c r="A48" s="27">
        <v>22</v>
      </c>
      <c r="B48" s="20" t="s">
        <v>147</v>
      </c>
      <c r="C48" s="28"/>
      <c r="D48" s="13"/>
      <c r="E48" s="13"/>
    </row>
    <row r="49" spans="1:5" x14ac:dyDescent="0.25">
      <c r="A49" s="69" t="s">
        <v>93</v>
      </c>
      <c r="B49" s="70"/>
      <c r="C49" s="56"/>
      <c r="D49" s="13"/>
      <c r="E49" s="13"/>
    </row>
    <row r="50" spans="1:5" x14ac:dyDescent="0.25">
      <c r="A50" s="27">
        <v>23</v>
      </c>
      <c r="B50" s="20" t="s">
        <v>148</v>
      </c>
      <c r="C50" s="28"/>
      <c r="D50" s="13"/>
      <c r="E50" s="13"/>
    </row>
    <row r="51" spans="1:5" x14ac:dyDescent="0.25">
      <c r="A51" s="27">
        <v>24</v>
      </c>
      <c r="B51" s="20" t="s">
        <v>149</v>
      </c>
      <c r="C51" s="28"/>
      <c r="D51" s="13"/>
      <c r="E51" s="13"/>
    </row>
    <row r="52" spans="1:5" x14ac:dyDescent="0.25">
      <c r="A52" s="27">
        <v>25</v>
      </c>
      <c r="B52" s="20" t="s">
        <v>150</v>
      </c>
      <c r="C52" s="28"/>
      <c r="D52" s="13"/>
      <c r="E52" s="13"/>
    </row>
    <row r="53" spans="1:5" x14ac:dyDescent="0.25">
      <c r="A53" s="27">
        <v>26</v>
      </c>
      <c r="B53" s="20" t="s">
        <v>151</v>
      </c>
      <c r="C53" s="28"/>
      <c r="D53" s="13"/>
      <c r="E53" s="13"/>
    </row>
    <row r="54" spans="1:5" x14ac:dyDescent="0.25">
      <c r="A54" s="75" t="s">
        <v>125</v>
      </c>
      <c r="B54" s="76"/>
      <c r="C54" s="21">
        <f>SUM(C21:C53)</f>
        <v>0.9</v>
      </c>
      <c r="D54" s="22">
        <f>COUNT(C21:C22,C24:C27,C29,C29,C29:C31,C33:C38,C40:C44,C47:C48,C46:C48,C50:C53)</f>
        <v>1</v>
      </c>
      <c r="E54" s="13"/>
    </row>
    <row r="55" spans="1:5" s="1" customFormat="1" ht="15" customHeight="1" thickBot="1" x14ac:dyDescent="0.3">
      <c r="A55" s="79" t="s">
        <v>38</v>
      </c>
      <c r="B55" s="80"/>
      <c r="C55" s="24">
        <f>C54/D54*100</f>
        <v>90</v>
      </c>
      <c r="D55" s="31" t="s">
        <v>152</v>
      </c>
      <c r="E55" s="14"/>
    </row>
    <row r="56" spans="1:5" ht="15.95" customHeight="1" x14ac:dyDescent="0.25">
      <c r="A56" s="32"/>
      <c r="B56" s="33" t="s">
        <v>86</v>
      </c>
      <c r="C56" s="26">
        <f>C54/D197*100</f>
        <v>10</v>
      </c>
      <c r="D56" s="31"/>
      <c r="E56" s="14"/>
    </row>
    <row r="57" spans="1:5" ht="27" thickBot="1" x14ac:dyDescent="0.3">
      <c r="A57" s="71" t="s">
        <v>1</v>
      </c>
      <c r="B57" s="72"/>
      <c r="C57" s="72"/>
      <c r="D57" s="72"/>
      <c r="E57" s="13"/>
    </row>
    <row r="58" spans="1:5" x14ac:dyDescent="0.25">
      <c r="A58" s="73" t="s">
        <v>23</v>
      </c>
      <c r="B58" s="90"/>
      <c r="C58" s="55"/>
      <c r="D58" s="13"/>
      <c r="E58" s="13"/>
    </row>
    <row r="59" spans="1:5" x14ac:dyDescent="0.25">
      <c r="A59" s="16">
        <v>1</v>
      </c>
      <c r="B59" s="18" t="s">
        <v>33</v>
      </c>
      <c r="C59" s="19">
        <v>0.9</v>
      </c>
      <c r="D59" s="13"/>
      <c r="E59" s="13"/>
    </row>
    <row r="60" spans="1:5" x14ac:dyDescent="0.25">
      <c r="A60" s="16">
        <v>2</v>
      </c>
      <c r="B60" s="18" t="s">
        <v>153</v>
      </c>
      <c r="C60" s="19"/>
      <c r="D60" s="13"/>
      <c r="E60" s="13"/>
    </row>
    <row r="61" spans="1:5" x14ac:dyDescent="0.25">
      <c r="A61" s="81" t="s">
        <v>57</v>
      </c>
      <c r="B61" s="83"/>
      <c r="C61" s="57"/>
      <c r="D61" s="13"/>
      <c r="E61" s="13"/>
    </row>
    <row r="62" spans="1:5" x14ac:dyDescent="0.25">
      <c r="A62" s="16">
        <v>3</v>
      </c>
      <c r="B62" s="18" t="s">
        <v>154</v>
      </c>
      <c r="C62" s="28"/>
      <c r="D62" s="35"/>
      <c r="E62" s="13"/>
    </row>
    <row r="63" spans="1:5" x14ac:dyDescent="0.25">
      <c r="A63" s="16">
        <v>4</v>
      </c>
      <c r="B63" s="18" t="s">
        <v>155</v>
      </c>
      <c r="C63" s="28"/>
      <c r="D63" s="35"/>
      <c r="E63" s="13"/>
    </row>
    <row r="64" spans="1:5" x14ac:dyDescent="0.25">
      <c r="A64" s="16">
        <v>5</v>
      </c>
      <c r="B64" s="18" t="s">
        <v>156</v>
      </c>
      <c r="C64" s="28"/>
      <c r="D64" s="35"/>
      <c r="E64" s="13"/>
    </row>
    <row r="65" spans="1:5" x14ac:dyDescent="0.25">
      <c r="A65" s="16">
        <v>6</v>
      </c>
      <c r="B65" s="18" t="s">
        <v>157</v>
      </c>
      <c r="C65" s="28"/>
      <c r="D65" s="35"/>
      <c r="E65" s="13"/>
    </row>
    <row r="66" spans="1:5" x14ac:dyDescent="0.25">
      <c r="A66" s="81" t="s">
        <v>22</v>
      </c>
      <c r="B66" s="83"/>
      <c r="C66" s="58"/>
      <c r="D66" s="13"/>
      <c r="E66" s="13"/>
    </row>
    <row r="67" spans="1:5" x14ac:dyDescent="0.25">
      <c r="A67" s="36">
        <v>7</v>
      </c>
      <c r="B67" s="37" t="s">
        <v>158</v>
      </c>
      <c r="C67" s="28"/>
      <c r="D67" s="35"/>
      <c r="E67" s="13"/>
    </row>
    <row r="68" spans="1:5" x14ac:dyDescent="0.25">
      <c r="A68" s="36">
        <v>8</v>
      </c>
      <c r="B68" s="37" t="s">
        <v>159</v>
      </c>
      <c r="C68" s="28"/>
      <c r="D68" s="35"/>
      <c r="E68" s="13"/>
    </row>
    <row r="69" spans="1:5" x14ac:dyDescent="0.25">
      <c r="A69" s="36">
        <v>9</v>
      </c>
      <c r="B69" s="37" t="s">
        <v>160</v>
      </c>
      <c r="C69" s="28"/>
      <c r="D69" s="35"/>
      <c r="E69" s="13"/>
    </row>
    <row r="70" spans="1:5" x14ac:dyDescent="0.25">
      <c r="A70" s="81" t="s">
        <v>24</v>
      </c>
      <c r="B70" s="83"/>
      <c r="C70" s="57"/>
      <c r="D70" s="35"/>
      <c r="E70" s="13"/>
    </row>
    <row r="71" spans="1:5" x14ac:dyDescent="0.25">
      <c r="A71" s="36">
        <v>10</v>
      </c>
      <c r="B71" s="38" t="s">
        <v>161</v>
      </c>
      <c r="C71" s="28"/>
      <c r="D71" s="35"/>
      <c r="E71" s="13"/>
    </row>
    <row r="72" spans="1:5" x14ac:dyDescent="0.25">
      <c r="A72" s="36">
        <v>11</v>
      </c>
      <c r="B72" s="38" t="s">
        <v>162</v>
      </c>
      <c r="C72" s="28"/>
      <c r="D72" s="35"/>
      <c r="E72" s="13"/>
    </row>
    <row r="73" spans="1:5" x14ac:dyDescent="0.25">
      <c r="A73" s="36">
        <v>12</v>
      </c>
      <c r="B73" s="38" t="s">
        <v>163</v>
      </c>
      <c r="C73" s="28"/>
      <c r="D73" s="35"/>
      <c r="E73" s="13"/>
    </row>
    <row r="74" spans="1:5" x14ac:dyDescent="0.25">
      <c r="A74" s="36">
        <v>13</v>
      </c>
      <c r="B74" s="38" t="s">
        <v>164</v>
      </c>
      <c r="C74" s="28"/>
      <c r="D74" s="35"/>
      <c r="E74" s="13"/>
    </row>
    <row r="75" spans="1:5" x14ac:dyDescent="0.25">
      <c r="A75" s="81" t="s">
        <v>47</v>
      </c>
      <c r="B75" s="83"/>
      <c r="C75" s="57"/>
      <c r="D75" s="35"/>
      <c r="E75" s="13"/>
    </row>
    <row r="76" spans="1:5" x14ac:dyDescent="0.25">
      <c r="A76" s="36">
        <v>14</v>
      </c>
      <c r="B76" s="38" t="s">
        <v>165</v>
      </c>
      <c r="C76" s="28"/>
      <c r="D76" s="35"/>
      <c r="E76" s="13"/>
    </row>
    <row r="77" spans="1:5" x14ac:dyDescent="0.25">
      <c r="A77" s="36">
        <v>15</v>
      </c>
      <c r="B77" s="38" t="s">
        <v>166</v>
      </c>
      <c r="C77" s="28"/>
      <c r="D77" s="35"/>
      <c r="E77" s="13"/>
    </row>
    <row r="78" spans="1:5" x14ac:dyDescent="0.25">
      <c r="A78" s="81" t="s">
        <v>65</v>
      </c>
      <c r="B78" s="83"/>
      <c r="C78" s="57"/>
      <c r="D78" s="13"/>
      <c r="E78" s="13"/>
    </row>
    <row r="79" spans="1:5" x14ac:dyDescent="0.25">
      <c r="A79" s="36">
        <v>16</v>
      </c>
      <c r="B79" s="38" t="s">
        <v>167</v>
      </c>
      <c r="C79" s="19"/>
      <c r="D79" s="13"/>
      <c r="E79" s="13"/>
    </row>
    <row r="80" spans="1:5" x14ac:dyDescent="0.25">
      <c r="A80" s="36">
        <v>17</v>
      </c>
      <c r="B80" s="38" t="s">
        <v>168</v>
      </c>
      <c r="C80" s="19"/>
      <c r="D80" s="13"/>
      <c r="E80" s="13"/>
    </row>
    <row r="81" spans="1:5" x14ac:dyDescent="0.25">
      <c r="A81" s="81" t="s">
        <v>58</v>
      </c>
      <c r="B81" s="83"/>
      <c r="C81" s="57"/>
      <c r="D81" s="13"/>
      <c r="E81" s="13"/>
    </row>
    <row r="82" spans="1:5" x14ac:dyDescent="0.25">
      <c r="A82" s="36">
        <v>18</v>
      </c>
      <c r="B82" s="37" t="s">
        <v>169</v>
      </c>
      <c r="C82" s="19"/>
      <c r="D82" s="13"/>
      <c r="E82" s="13"/>
    </row>
    <row r="83" spans="1:5" x14ac:dyDescent="0.25">
      <c r="A83" s="36">
        <v>19</v>
      </c>
      <c r="B83" s="37" t="s">
        <v>170</v>
      </c>
      <c r="C83" s="19"/>
      <c r="D83" s="13"/>
      <c r="E83" s="13"/>
    </row>
    <row r="84" spans="1:5" x14ac:dyDescent="0.25">
      <c r="A84" s="36">
        <v>20</v>
      </c>
      <c r="B84" s="37" t="s">
        <v>171</v>
      </c>
      <c r="C84" s="19"/>
      <c r="D84" s="13"/>
      <c r="E84" s="13"/>
    </row>
    <row r="85" spans="1:5" x14ac:dyDescent="0.25">
      <c r="A85" s="75" t="s">
        <v>125</v>
      </c>
      <c r="B85" s="76"/>
      <c r="C85" s="21">
        <f>SUM(C59:C84)</f>
        <v>0.9</v>
      </c>
      <c r="D85" s="39">
        <f>COUNT(C59:C60,C62:C65,C67:C69,C72:C74,C71,C76:C77,C79:C80,C82:C84)</f>
        <v>1</v>
      </c>
      <c r="E85" s="13"/>
    </row>
    <row r="86" spans="1:5" ht="15.75" thickBot="1" x14ac:dyDescent="0.3">
      <c r="A86" s="79" t="s">
        <v>42</v>
      </c>
      <c r="B86" s="80"/>
      <c r="C86" s="24">
        <f>C85/D85*100</f>
        <v>90</v>
      </c>
      <c r="D86" s="25"/>
      <c r="E86" s="13"/>
    </row>
    <row r="87" spans="1:5" x14ac:dyDescent="0.25">
      <c r="A87" s="32"/>
      <c r="B87" s="33" t="s">
        <v>86</v>
      </c>
      <c r="C87" s="26">
        <f>C85/D197*100</f>
        <v>10</v>
      </c>
      <c r="D87" s="25"/>
      <c r="E87" s="13"/>
    </row>
    <row r="88" spans="1:5" ht="26.25" x14ac:dyDescent="0.25">
      <c r="A88" s="71" t="s">
        <v>18</v>
      </c>
      <c r="B88" s="72"/>
      <c r="C88" s="72"/>
      <c r="D88" s="72"/>
      <c r="E88" s="13"/>
    </row>
    <row r="89" spans="1:5" x14ac:dyDescent="0.25">
      <c r="A89" s="81" t="s">
        <v>25</v>
      </c>
      <c r="B89" s="83"/>
      <c r="C89" s="55"/>
      <c r="D89" s="13"/>
      <c r="E89" s="13"/>
    </row>
    <row r="90" spans="1:5" x14ac:dyDescent="0.25">
      <c r="A90" s="36">
        <v>1</v>
      </c>
      <c r="B90" s="37" t="s">
        <v>26</v>
      </c>
      <c r="C90" s="19">
        <v>0.9</v>
      </c>
      <c r="D90" s="13"/>
      <c r="E90" s="13"/>
    </row>
    <row r="91" spans="1:5" x14ac:dyDescent="0.25">
      <c r="A91" s="36">
        <v>2</v>
      </c>
      <c r="B91" s="37" t="s">
        <v>27</v>
      </c>
      <c r="C91" s="19"/>
      <c r="D91" s="13"/>
      <c r="E91" s="13"/>
    </row>
    <row r="92" spans="1:5" x14ac:dyDescent="0.25">
      <c r="A92" s="81" t="s">
        <v>28</v>
      </c>
      <c r="B92" s="83"/>
      <c r="C92" s="57"/>
      <c r="D92" s="13"/>
      <c r="E92" s="13"/>
    </row>
    <row r="93" spans="1:5" x14ac:dyDescent="0.25">
      <c r="A93" s="36">
        <v>3</v>
      </c>
      <c r="B93" s="37" t="s">
        <v>49</v>
      </c>
      <c r="C93" s="19"/>
      <c r="D93" s="13"/>
      <c r="E93" s="13"/>
    </row>
    <row r="94" spans="1:5" x14ac:dyDescent="0.25">
      <c r="A94" s="36">
        <v>4</v>
      </c>
      <c r="B94" s="37" t="s">
        <v>48</v>
      </c>
      <c r="C94" s="19"/>
      <c r="D94" s="13"/>
      <c r="E94" s="13"/>
    </row>
    <row r="95" spans="1:5" x14ac:dyDescent="0.25">
      <c r="A95" s="27">
        <v>5</v>
      </c>
      <c r="B95" s="40" t="s">
        <v>59</v>
      </c>
      <c r="C95" s="19"/>
      <c r="D95" s="13"/>
      <c r="E95" s="13"/>
    </row>
    <row r="96" spans="1:5" x14ac:dyDescent="0.25">
      <c r="A96" s="81" t="s">
        <v>29</v>
      </c>
      <c r="B96" s="83"/>
      <c r="C96" s="57"/>
      <c r="D96" s="13"/>
      <c r="E96" s="13"/>
    </row>
    <row r="97" spans="1:5" x14ac:dyDescent="0.25">
      <c r="A97" s="36">
        <v>6</v>
      </c>
      <c r="B97" s="37" t="s">
        <v>30</v>
      </c>
      <c r="C97" s="19"/>
      <c r="D97" s="13"/>
      <c r="E97" s="13"/>
    </row>
    <row r="98" spans="1:5" x14ac:dyDescent="0.25">
      <c r="A98" s="36">
        <v>7</v>
      </c>
      <c r="B98" s="37" t="s">
        <v>31</v>
      </c>
      <c r="C98" s="19"/>
      <c r="D98" s="13"/>
      <c r="E98" s="13"/>
    </row>
    <row r="99" spans="1:5" x14ac:dyDescent="0.25">
      <c r="A99" s="75" t="s">
        <v>125</v>
      </c>
      <c r="B99" s="76"/>
      <c r="C99" s="21">
        <f>SUM(C90:C98)</f>
        <v>0.9</v>
      </c>
      <c r="D99" s="41">
        <f>COUNT(C90:C91,C93:C95,C97:C98)</f>
        <v>1</v>
      </c>
      <c r="E99" s="13"/>
    </row>
    <row r="100" spans="1:5" ht="15.75" thickBot="1" x14ac:dyDescent="0.3">
      <c r="A100" s="79" t="s">
        <v>43</v>
      </c>
      <c r="B100" s="80"/>
      <c r="C100" s="24">
        <f>C99/D99*100</f>
        <v>90</v>
      </c>
      <c r="D100" s="25"/>
      <c r="E100" s="13"/>
    </row>
    <row r="101" spans="1:5" x14ac:dyDescent="0.25">
      <c r="A101" s="32"/>
      <c r="B101" s="33" t="s">
        <v>86</v>
      </c>
      <c r="C101" s="26">
        <f>C99/D197*100</f>
        <v>10</v>
      </c>
      <c r="D101" s="25"/>
      <c r="E101" s="13"/>
    </row>
    <row r="102" spans="1:5" ht="26.25" x14ac:dyDescent="0.25">
      <c r="A102" s="71" t="s">
        <v>19</v>
      </c>
      <c r="B102" s="72"/>
      <c r="C102" s="72"/>
      <c r="D102" s="72"/>
      <c r="E102" s="13"/>
    </row>
    <row r="103" spans="1:5" x14ac:dyDescent="0.25">
      <c r="A103" s="81" t="s">
        <v>73</v>
      </c>
      <c r="B103" s="83"/>
      <c r="C103" s="59"/>
      <c r="D103" s="13"/>
      <c r="E103" s="13"/>
    </row>
    <row r="104" spans="1:5" x14ac:dyDescent="0.25">
      <c r="A104" s="36">
        <v>1</v>
      </c>
      <c r="B104" s="37" t="s">
        <v>172</v>
      </c>
      <c r="C104" s="19">
        <v>0.9</v>
      </c>
      <c r="D104" s="13"/>
      <c r="E104" s="13"/>
    </row>
    <row r="105" spans="1:5" x14ac:dyDescent="0.25">
      <c r="A105" s="36">
        <v>2</v>
      </c>
      <c r="B105" s="37" t="s">
        <v>173</v>
      </c>
      <c r="C105" s="19"/>
      <c r="D105" s="13"/>
      <c r="E105" s="13"/>
    </row>
    <row r="106" spans="1:5" x14ac:dyDescent="0.25">
      <c r="A106" s="36">
        <v>3</v>
      </c>
      <c r="B106" s="37" t="s">
        <v>174</v>
      </c>
      <c r="C106" s="19"/>
      <c r="D106" s="13"/>
      <c r="E106" s="13"/>
    </row>
    <row r="107" spans="1:5" x14ac:dyDescent="0.25">
      <c r="A107" s="36">
        <v>4</v>
      </c>
      <c r="B107" s="37" t="s">
        <v>35</v>
      </c>
      <c r="C107" s="19"/>
      <c r="D107" s="13"/>
      <c r="E107" s="13"/>
    </row>
    <row r="108" spans="1:5" x14ac:dyDescent="0.25">
      <c r="A108" s="36">
        <v>5</v>
      </c>
      <c r="B108" s="37" t="s">
        <v>34</v>
      </c>
      <c r="C108" s="19"/>
      <c r="D108" s="13"/>
      <c r="E108" s="13"/>
    </row>
    <row r="109" spans="1:5" x14ac:dyDescent="0.25">
      <c r="A109" s="81" t="s">
        <v>74</v>
      </c>
      <c r="B109" s="70"/>
      <c r="C109" s="30"/>
      <c r="D109" s="13"/>
      <c r="E109" s="13"/>
    </row>
    <row r="110" spans="1:5" x14ac:dyDescent="0.25">
      <c r="A110" s="36">
        <v>6</v>
      </c>
      <c r="B110" s="37" t="s">
        <v>97</v>
      </c>
      <c r="C110" s="19"/>
      <c r="D110" s="13"/>
      <c r="E110" s="13"/>
    </row>
    <row r="111" spans="1:5" x14ac:dyDescent="0.25">
      <c r="A111" s="36">
        <v>7</v>
      </c>
      <c r="B111" s="37" t="s">
        <v>50</v>
      </c>
      <c r="C111" s="19"/>
      <c r="D111" s="13"/>
      <c r="E111" s="13"/>
    </row>
    <row r="112" spans="1:5" x14ac:dyDescent="0.25">
      <c r="A112" s="36">
        <v>8</v>
      </c>
      <c r="B112" s="37" t="s">
        <v>60</v>
      </c>
      <c r="C112" s="19"/>
      <c r="D112" s="35"/>
      <c r="E112" s="13"/>
    </row>
    <row r="113" spans="1:5" x14ac:dyDescent="0.25">
      <c r="A113" s="81" t="s">
        <v>75</v>
      </c>
      <c r="B113" s="70"/>
      <c r="C113" s="30"/>
      <c r="D113" s="35"/>
      <c r="E113" s="13"/>
    </row>
    <row r="114" spans="1:5" x14ac:dyDescent="0.25">
      <c r="A114" s="36">
        <v>9</v>
      </c>
      <c r="B114" s="37" t="s">
        <v>76</v>
      </c>
      <c r="C114" s="19"/>
      <c r="D114" s="35"/>
      <c r="E114" s="13"/>
    </row>
    <row r="115" spans="1:5" x14ac:dyDescent="0.25">
      <c r="A115" s="36">
        <v>10</v>
      </c>
      <c r="B115" s="37" t="s">
        <v>81</v>
      </c>
      <c r="C115" s="19"/>
      <c r="D115" s="35"/>
      <c r="E115" s="13"/>
    </row>
    <row r="116" spans="1:5" x14ac:dyDescent="0.25">
      <c r="A116" s="36">
        <v>11</v>
      </c>
      <c r="B116" s="37" t="s">
        <v>77</v>
      </c>
      <c r="C116" s="19"/>
      <c r="D116" s="35"/>
      <c r="E116" s="13"/>
    </row>
    <row r="117" spans="1:5" x14ac:dyDescent="0.25">
      <c r="A117" s="36">
        <v>12</v>
      </c>
      <c r="B117" s="37" t="s">
        <v>78</v>
      </c>
      <c r="C117" s="19"/>
      <c r="D117" s="35"/>
      <c r="E117" s="13"/>
    </row>
    <row r="118" spans="1:5" x14ac:dyDescent="0.25">
      <c r="A118" s="36">
        <v>13</v>
      </c>
      <c r="B118" s="37" t="s">
        <v>79</v>
      </c>
      <c r="C118" s="19"/>
      <c r="D118" s="35"/>
      <c r="E118" s="13"/>
    </row>
    <row r="119" spans="1:5" x14ac:dyDescent="0.25">
      <c r="A119" s="36">
        <v>14</v>
      </c>
      <c r="B119" s="37" t="s">
        <v>80</v>
      </c>
      <c r="C119" s="19"/>
      <c r="D119" s="35"/>
      <c r="E119" s="13"/>
    </row>
    <row r="120" spans="1:5" x14ac:dyDescent="0.25">
      <c r="A120" s="36">
        <v>15</v>
      </c>
      <c r="B120" s="37" t="s">
        <v>82</v>
      </c>
      <c r="C120" s="19"/>
      <c r="D120" s="35"/>
      <c r="E120" s="13"/>
    </row>
    <row r="121" spans="1:5" x14ac:dyDescent="0.25">
      <c r="A121" s="81" t="s">
        <v>83</v>
      </c>
      <c r="B121" s="83"/>
      <c r="C121" s="34"/>
      <c r="D121" s="35"/>
      <c r="E121" s="13"/>
    </row>
    <row r="122" spans="1:5" x14ac:dyDescent="0.25">
      <c r="A122" s="36">
        <v>16</v>
      </c>
      <c r="B122" s="37" t="s">
        <v>53</v>
      </c>
      <c r="C122" s="19"/>
      <c r="D122" s="35"/>
      <c r="E122" s="13"/>
    </row>
    <row r="123" spans="1:5" x14ac:dyDescent="0.25">
      <c r="A123" s="36">
        <v>17</v>
      </c>
      <c r="B123" s="37" t="s">
        <v>51</v>
      </c>
      <c r="C123" s="19"/>
      <c r="D123" s="35"/>
      <c r="E123" s="13"/>
    </row>
    <row r="124" spans="1:5" x14ac:dyDescent="0.25">
      <c r="A124" s="36">
        <v>18</v>
      </c>
      <c r="B124" s="37" t="s">
        <v>52</v>
      </c>
      <c r="C124" s="19"/>
      <c r="D124" s="35"/>
      <c r="E124" s="13"/>
    </row>
    <row r="125" spans="1:5" x14ac:dyDescent="0.25">
      <c r="A125" s="81" t="s">
        <v>70</v>
      </c>
      <c r="B125" s="83"/>
      <c r="C125" s="34"/>
      <c r="D125" s="35"/>
      <c r="E125" s="13"/>
    </row>
    <row r="126" spans="1:5" x14ac:dyDescent="0.25">
      <c r="A126" s="36">
        <v>19</v>
      </c>
      <c r="B126" s="37" t="s">
        <v>69</v>
      </c>
      <c r="C126" s="19"/>
      <c r="D126" s="35"/>
      <c r="E126" s="13"/>
    </row>
    <row r="127" spans="1:5" x14ac:dyDescent="0.25">
      <c r="A127" s="36">
        <v>20</v>
      </c>
      <c r="B127" s="37" t="s">
        <v>109</v>
      </c>
      <c r="C127" s="19"/>
      <c r="D127" s="35"/>
      <c r="E127" s="13"/>
    </row>
    <row r="128" spans="1:5" x14ac:dyDescent="0.25">
      <c r="A128" s="36">
        <v>21</v>
      </c>
      <c r="B128" s="37" t="s">
        <v>104</v>
      </c>
      <c r="C128" s="19"/>
      <c r="D128" s="35"/>
      <c r="E128" s="13"/>
    </row>
    <row r="129" spans="1:5" x14ac:dyDescent="0.25">
      <c r="A129" s="36">
        <v>22</v>
      </c>
      <c r="B129" s="37" t="s">
        <v>103</v>
      </c>
      <c r="C129" s="19"/>
      <c r="D129" s="35"/>
      <c r="E129" s="13"/>
    </row>
    <row r="130" spans="1:5" x14ac:dyDescent="0.25">
      <c r="A130" s="36">
        <v>23</v>
      </c>
      <c r="B130" s="37" t="s">
        <v>105</v>
      </c>
      <c r="C130" s="19"/>
      <c r="D130" s="35"/>
      <c r="E130" s="13"/>
    </row>
    <row r="131" spans="1:5" x14ac:dyDescent="0.25">
      <c r="A131" s="36">
        <v>24</v>
      </c>
      <c r="B131" s="37" t="s">
        <v>106</v>
      </c>
      <c r="C131" s="19"/>
      <c r="D131" s="35"/>
      <c r="E131" s="13"/>
    </row>
    <row r="132" spans="1:5" x14ac:dyDescent="0.25">
      <c r="A132" s="36">
        <v>25</v>
      </c>
      <c r="B132" s="37" t="s">
        <v>108</v>
      </c>
      <c r="C132" s="19"/>
      <c r="D132" s="35"/>
      <c r="E132" s="13"/>
    </row>
    <row r="133" spans="1:5" x14ac:dyDescent="0.25">
      <c r="A133" s="36">
        <v>26</v>
      </c>
      <c r="B133" s="37" t="s">
        <v>107</v>
      </c>
      <c r="C133" s="19"/>
      <c r="D133" s="35"/>
      <c r="E133" s="13"/>
    </row>
    <row r="134" spans="1:5" x14ac:dyDescent="0.25">
      <c r="A134" s="36">
        <v>27</v>
      </c>
      <c r="B134" s="37" t="s">
        <v>87</v>
      </c>
      <c r="C134" s="19"/>
      <c r="D134" s="35"/>
      <c r="E134" s="13"/>
    </row>
    <row r="135" spans="1:5" x14ac:dyDescent="0.25">
      <c r="A135" s="81" t="s">
        <v>71</v>
      </c>
      <c r="B135" s="83"/>
      <c r="C135" s="34"/>
      <c r="D135" s="35"/>
      <c r="E135" s="13"/>
    </row>
    <row r="136" spans="1:5" x14ac:dyDescent="0.25">
      <c r="A136" s="36">
        <v>28</v>
      </c>
      <c r="B136" s="37" t="s">
        <v>11</v>
      </c>
      <c r="C136" s="19"/>
      <c r="D136" s="35"/>
      <c r="E136" s="13"/>
    </row>
    <row r="137" spans="1:5" x14ac:dyDescent="0.25">
      <c r="A137" s="36">
        <v>29</v>
      </c>
      <c r="B137" s="37" t="s">
        <v>12</v>
      </c>
      <c r="C137" s="19"/>
      <c r="D137" s="35"/>
      <c r="E137" s="13"/>
    </row>
    <row r="138" spans="1:5" x14ac:dyDescent="0.25">
      <c r="A138" s="16">
        <v>30</v>
      </c>
      <c r="B138" s="18" t="s">
        <v>110</v>
      </c>
      <c r="C138" s="19"/>
      <c r="D138" s="35"/>
      <c r="E138" s="13"/>
    </row>
    <row r="139" spans="1:5" x14ac:dyDescent="0.25">
      <c r="A139" s="81" t="s">
        <v>72</v>
      </c>
      <c r="B139" s="83"/>
      <c r="C139" s="34"/>
      <c r="D139" s="13"/>
      <c r="E139" s="13"/>
    </row>
    <row r="140" spans="1:5" x14ac:dyDescent="0.25">
      <c r="A140" s="36">
        <v>30</v>
      </c>
      <c r="B140" s="37" t="s">
        <v>13</v>
      </c>
      <c r="C140" s="19"/>
      <c r="D140" s="13"/>
      <c r="E140" s="13"/>
    </row>
    <row r="141" spans="1:5" x14ac:dyDescent="0.25">
      <c r="A141" s="36">
        <v>31</v>
      </c>
      <c r="B141" s="37" t="s">
        <v>14</v>
      </c>
      <c r="C141" s="19"/>
      <c r="D141" s="13"/>
      <c r="E141" s="13"/>
    </row>
    <row r="142" spans="1:5" x14ac:dyDescent="0.25">
      <c r="A142" s="36">
        <v>32</v>
      </c>
      <c r="B142" s="37" t="s">
        <v>15</v>
      </c>
      <c r="C142" s="19"/>
      <c r="D142" s="13"/>
      <c r="E142" s="13"/>
    </row>
    <row r="143" spans="1:5" x14ac:dyDescent="0.25">
      <c r="A143" s="36">
        <v>33</v>
      </c>
      <c r="B143" s="37" t="s">
        <v>10</v>
      </c>
      <c r="C143" s="19"/>
      <c r="D143" s="13"/>
      <c r="E143" s="13"/>
    </row>
    <row r="144" spans="1:5" x14ac:dyDescent="0.25">
      <c r="A144" s="75" t="s">
        <v>125</v>
      </c>
      <c r="B144" s="76"/>
      <c r="C144" s="21">
        <f>SUM(C104:C143)</f>
        <v>0.9</v>
      </c>
      <c r="D144" s="39">
        <f>COUNT(C104:C143)</f>
        <v>1</v>
      </c>
      <c r="E144" s="13"/>
    </row>
    <row r="145" spans="1:5" ht="15.75" thickBot="1" x14ac:dyDescent="0.3">
      <c r="A145" s="79" t="s">
        <v>44</v>
      </c>
      <c r="B145" s="80"/>
      <c r="C145" s="24">
        <f>C144/D144*100</f>
        <v>90</v>
      </c>
      <c r="D145" s="25"/>
      <c r="E145" s="13"/>
    </row>
    <row r="146" spans="1:5" x14ac:dyDescent="0.25">
      <c r="A146" s="32"/>
      <c r="B146" s="33" t="s">
        <v>86</v>
      </c>
      <c r="C146" s="26">
        <f>C144/D197*100</f>
        <v>10</v>
      </c>
      <c r="D146" s="25"/>
      <c r="E146" s="13"/>
    </row>
    <row r="147" spans="1:5" ht="26.25" x14ac:dyDescent="0.25">
      <c r="A147" s="71" t="s">
        <v>20</v>
      </c>
      <c r="B147" s="72"/>
      <c r="C147" s="72"/>
      <c r="D147" s="72"/>
      <c r="E147" s="13"/>
    </row>
    <row r="148" spans="1:5" x14ac:dyDescent="0.25">
      <c r="A148" s="81" t="s">
        <v>111</v>
      </c>
      <c r="B148" s="83"/>
      <c r="C148" s="15"/>
      <c r="D148" s="13"/>
      <c r="E148" s="13"/>
    </row>
    <row r="149" spans="1:5" x14ac:dyDescent="0.25">
      <c r="A149" s="36">
        <v>1</v>
      </c>
      <c r="B149" s="37" t="s">
        <v>61</v>
      </c>
      <c r="C149" s="19">
        <v>0.9</v>
      </c>
      <c r="D149" s="13"/>
      <c r="E149" s="13"/>
    </row>
    <row r="150" spans="1:5" x14ac:dyDescent="0.25">
      <c r="A150" s="36">
        <v>2</v>
      </c>
      <c r="B150" s="37" t="s">
        <v>62</v>
      </c>
      <c r="C150" s="19"/>
      <c r="D150" s="13"/>
      <c r="E150" s="13"/>
    </row>
    <row r="151" spans="1:5" x14ac:dyDescent="0.25">
      <c r="A151" s="36">
        <v>3</v>
      </c>
      <c r="B151" s="37" t="s">
        <v>98</v>
      </c>
      <c r="C151" s="19"/>
      <c r="D151" s="13"/>
      <c r="E151" s="13"/>
    </row>
    <row r="152" spans="1:5" x14ac:dyDescent="0.25">
      <c r="A152" s="36">
        <v>4</v>
      </c>
      <c r="B152" s="37" t="s">
        <v>99</v>
      </c>
      <c r="C152" s="19"/>
      <c r="D152" s="13"/>
      <c r="E152" s="13"/>
    </row>
    <row r="153" spans="1:5" x14ac:dyDescent="0.25">
      <c r="A153" s="36">
        <v>5</v>
      </c>
      <c r="B153" s="37" t="s">
        <v>101</v>
      </c>
      <c r="C153" s="19"/>
      <c r="D153" s="13"/>
      <c r="E153" s="13"/>
    </row>
    <row r="154" spans="1:5" x14ac:dyDescent="0.25">
      <c r="A154" s="36">
        <v>6</v>
      </c>
      <c r="B154" s="37" t="s">
        <v>100</v>
      </c>
      <c r="C154" s="19"/>
      <c r="D154" s="13"/>
      <c r="E154" s="13"/>
    </row>
    <row r="155" spans="1:5" x14ac:dyDescent="0.25">
      <c r="A155" s="75" t="s">
        <v>125</v>
      </c>
      <c r="B155" s="76"/>
      <c r="C155" s="21">
        <f>SUM(C149:C154)</f>
        <v>0.9</v>
      </c>
      <c r="D155" s="39">
        <f>COUNT(C149:C154)</f>
        <v>1</v>
      </c>
      <c r="E155" s="13"/>
    </row>
    <row r="156" spans="1:5" ht="15.75" thickBot="1" x14ac:dyDescent="0.3">
      <c r="A156" s="79" t="s">
        <v>45</v>
      </c>
      <c r="B156" s="80"/>
      <c r="C156" s="24">
        <f>C155/D155*100</f>
        <v>90</v>
      </c>
      <c r="D156" s="25"/>
      <c r="E156" s="13"/>
    </row>
    <row r="157" spans="1:5" x14ac:dyDescent="0.25">
      <c r="A157" s="32"/>
      <c r="B157" s="33" t="s">
        <v>86</v>
      </c>
      <c r="C157" s="26">
        <f>C155/D197*100</f>
        <v>10</v>
      </c>
      <c r="D157" s="25"/>
      <c r="E157" s="13"/>
    </row>
    <row r="158" spans="1:5" ht="26.25" x14ac:dyDescent="0.25">
      <c r="A158" s="71" t="s">
        <v>21</v>
      </c>
      <c r="B158" s="72"/>
      <c r="C158" s="72"/>
      <c r="D158" s="72"/>
      <c r="E158" s="13"/>
    </row>
    <row r="159" spans="1:5" x14ac:dyDescent="0.25">
      <c r="A159" s="43">
        <v>1</v>
      </c>
      <c r="B159" s="44" t="s">
        <v>63</v>
      </c>
      <c r="C159" s="19">
        <v>0.9</v>
      </c>
      <c r="D159" s="13"/>
      <c r="E159" s="13"/>
    </row>
    <row r="160" spans="1:5" x14ac:dyDescent="0.25">
      <c r="A160" s="45">
        <v>2</v>
      </c>
      <c r="B160" s="46" t="s">
        <v>64</v>
      </c>
      <c r="C160" s="47"/>
      <c r="D160" s="13"/>
      <c r="E160" s="13"/>
    </row>
    <row r="161" spans="1:5" x14ac:dyDescent="0.25">
      <c r="A161" s="45">
        <v>3</v>
      </c>
      <c r="B161" s="46" t="s">
        <v>175</v>
      </c>
      <c r="C161" s="47"/>
      <c r="D161" s="13"/>
      <c r="E161" s="13"/>
    </row>
    <row r="162" spans="1:5" x14ac:dyDescent="0.25">
      <c r="A162" s="45">
        <v>4</v>
      </c>
      <c r="B162" s="48" t="s">
        <v>176</v>
      </c>
      <c r="C162" s="47"/>
      <c r="D162" s="13"/>
      <c r="E162" s="13"/>
    </row>
    <row r="163" spans="1:5" x14ac:dyDescent="0.25">
      <c r="A163" s="45">
        <v>5</v>
      </c>
      <c r="B163" s="48" t="s">
        <v>177</v>
      </c>
      <c r="C163" s="47"/>
      <c r="D163" s="13"/>
      <c r="E163" s="13"/>
    </row>
    <row r="164" spans="1:5" x14ac:dyDescent="0.25">
      <c r="A164" s="45">
        <v>6</v>
      </c>
      <c r="B164" s="46" t="s">
        <v>178</v>
      </c>
      <c r="C164" s="47"/>
      <c r="D164" s="13"/>
      <c r="E164" s="13"/>
    </row>
    <row r="165" spans="1:5" x14ac:dyDescent="0.25">
      <c r="A165" s="45">
        <v>8</v>
      </c>
      <c r="B165" s="46" t="s">
        <v>179</v>
      </c>
      <c r="C165" s="47"/>
      <c r="D165" s="13"/>
      <c r="E165" s="13"/>
    </row>
    <row r="166" spans="1:5" x14ac:dyDescent="0.25">
      <c r="A166" s="45">
        <v>9</v>
      </c>
      <c r="B166" s="46" t="s">
        <v>180</v>
      </c>
      <c r="C166" s="47"/>
      <c r="D166" s="13"/>
      <c r="E166" s="13"/>
    </row>
    <row r="167" spans="1:5" x14ac:dyDescent="0.25">
      <c r="A167" s="45">
        <v>10</v>
      </c>
      <c r="B167" s="46" t="s">
        <v>181</v>
      </c>
      <c r="C167" s="47"/>
      <c r="D167" s="13"/>
      <c r="E167" s="13"/>
    </row>
    <row r="168" spans="1:5" x14ac:dyDescent="0.25">
      <c r="A168" s="45">
        <v>11</v>
      </c>
      <c r="B168" s="46" t="s">
        <v>182</v>
      </c>
      <c r="C168" s="47"/>
      <c r="D168" s="13"/>
      <c r="E168" s="13"/>
    </row>
    <row r="169" spans="1:5" x14ac:dyDescent="0.25">
      <c r="A169" s="75" t="s">
        <v>125</v>
      </c>
      <c r="B169" s="76"/>
      <c r="C169" s="21">
        <f>SUM(C159:C168)</f>
        <v>0.9</v>
      </c>
      <c r="D169" s="39">
        <f>COUNT(C159:C168)</f>
        <v>1</v>
      </c>
      <c r="E169" s="13"/>
    </row>
    <row r="170" spans="1:5" ht="15.75" thickBot="1" x14ac:dyDescent="0.3">
      <c r="A170" s="79" t="s">
        <v>46</v>
      </c>
      <c r="B170" s="80"/>
      <c r="C170" s="24">
        <f>C169/D169*100</f>
        <v>90</v>
      </c>
      <c r="D170" s="25"/>
      <c r="E170" s="13"/>
    </row>
    <row r="171" spans="1:5" x14ac:dyDescent="0.25">
      <c r="A171" s="32"/>
      <c r="B171" s="33" t="s">
        <v>86</v>
      </c>
      <c r="C171" s="26">
        <f>C169/D197*100</f>
        <v>10</v>
      </c>
      <c r="D171" s="25"/>
      <c r="E171" s="13"/>
    </row>
    <row r="172" spans="1:5" ht="26.25" x14ac:dyDescent="0.25">
      <c r="A172" s="71" t="s">
        <v>66</v>
      </c>
      <c r="B172" s="72"/>
      <c r="C172" s="72"/>
      <c r="D172" s="72"/>
      <c r="E172" s="13"/>
    </row>
    <row r="173" spans="1:5" x14ac:dyDescent="0.25">
      <c r="A173" s="81" t="s">
        <v>32</v>
      </c>
      <c r="B173" s="83"/>
      <c r="C173" s="42"/>
      <c r="D173" s="13"/>
      <c r="E173" s="13"/>
    </row>
    <row r="174" spans="1:5" x14ac:dyDescent="0.25">
      <c r="A174" s="45">
        <v>1</v>
      </c>
      <c r="B174" s="37" t="s">
        <v>4</v>
      </c>
      <c r="C174" s="19">
        <v>0.9</v>
      </c>
      <c r="D174" s="13"/>
      <c r="E174" s="13"/>
    </row>
    <row r="175" spans="1:5" x14ac:dyDescent="0.25">
      <c r="A175" s="45">
        <v>2</v>
      </c>
      <c r="B175" s="37" t="s">
        <v>5</v>
      </c>
      <c r="C175" s="19"/>
      <c r="D175" s="13"/>
      <c r="E175" s="13"/>
    </row>
    <row r="176" spans="1:5" x14ac:dyDescent="0.25">
      <c r="A176" s="45">
        <v>3</v>
      </c>
      <c r="B176" s="37" t="s">
        <v>6</v>
      </c>
      <c r="C176" s="19"/>
      <c r="D176" s="13"/>
      <c r="E176" s="13"/>
    </row>
    <row r="177" spans="1:5" x14ac:dyDescent="0.25">
      <c r="A177" s="45">
        <v>4</v>
      </c>
      <c r="B177" s="37" t="s">
        <v>7</v>
      </c>
      <c r="C177" s="19"/>
      <c r="D177" s="13"/>
      <c r="E177" s="13"/>
    </row>
    <row r="178" spans="1:5" x14ac:dyDescent="0.25">
      <c r="A178" s="45">
        <v>5</v>
      </c>
      <c r="B178" s="37" t="s">
        <v>8</v>
      </c>
      <c r="C178" s="19"/>
      <c r="D178" s="13"/>
      <c r="E178" s="13"/>
    </row>
    <row r="179" spans="1:5" x14ac:dyDescent="0.25">
      <c r="A179" s="88" t="s">
        <v>36</v>
      </c>
      <c r="B179" s="89"/>
      <c r="C179" s="21">
        <f>SUM(C174:C178)</f>
        <v>0.9</v>
      </c>
      <c r="D179" s="39">
        <f>COUNT(C174:C178)</f>
        <v>1</v>
      </c>
      <c r="E179" s="13"/>
    </row>
    <row r="180" spans="1:5" ht="15.75" thickBot="1" x14ac:dyDescent="0.3">
      <c r="A180" s="79" t="s">
        <v>183</v>
      </c>
      <c r="B180" s="80"/>
      <c r="C180" s="24">
        <f>C179/D179*100</f>
        <v>90</v>
      </c>
      <c r="D180" s="25"/>
      <c r="E180" s="13"/>
    </row>
    <row r="181" spans="1:5" x14ac:dyDescent="0.25">
      <c r="A181" s="23"/>
      <c r="B181" s="33" t="s">
        <v>86</v>
      </c>
      <c r="C181" s="26">
        <f>C179/D197*100</f>
        <v>10</v>
      </c>
      <c r="D181" s="25"/>
      <c r="E181" s="13"/>
    </row>
    <row r="182" spans="1:5" ht="26.25" x14ac:dyDescent="0.25">
      <c r="A182" s="71" t="s">
        <v>184</v>
      </c>
      <c r="B182" s="72"/>
      <c r="C182" s="72"/>
      <c r="D182" s="72"/>
      <c r="E182" s="13"/>
    </row>
    <row r="183" spans="1:5" x14ac:dyDescent="0.25">
      <c r="A183" s="27"/>
      <c r="B183" s="35" t="s">
        <v>185</v>
      </c>
      <c r="C183" s="19">
        <v>0.9</v>
      </c>
      <c r="D183" s="13"/>
      <c r="E183" s="13"/>
    </row>
    <row r="184" spans="1:5" x14ac:dyDescent="0.25">
      <c r="A184" s="27"/>
      <c r="B184" s="35" t="s">
        <v>186</v>
      </c>
      <c r="C184" s="49"/>
      <c r="D184" s="13"/>
      <c r="E184" s="13"/>
    </row>
    <row r="185" spans="1:5" x14ac:dyDescent="0.25">
      <c r="A185" s="27"/>
      <c r="B185" s="35" t="s">
        <v>187</v>
      </c>
      <c r="C185" s="19"/>
      <c r="D185" s="13"/>
      <c r="E185" s="13"/>
    </row>
    <row r="186" spans="1:5" x14ac:dyDescent="0.25">
      <c r="A186" s="27"/>
      <c r="B186" s="35" t="s">
        <v>188</v>
      </c>
      <c r="C186" s="19"/>
      <c r="D186" s="13"/>
      <c r="E186" s="13"/>
    </row>
    <row r="187" spans="1:5" x14ac:dyDescent="0.25">
      <c r="A187" s="27"/>
      <c r="B187" s="35" t="s">
        <v>189</v>
      </c>
      <c r="C187" s="19"/>
      <c r="D187" s="13"/>
      <c r="E187" s="13"/>
    </row>
    <row r="188" spans="1:5" x14ac:dyDescent="0.25">
      <c r="A188" s="27"/>
      <c r="B188" s="35" t="s">
        <v>190</v>
      </c>
      <c r="C188" s="19"/>
      <c r="D188" s="13"/>
      <c r="E188" s="13"/>
    </row>
    <row r="189" spans="1:5" x14ac:dyDescent="0.25">
      <c r="A189" s="27"/>
      <c r="B189" s="35" t="s">
        <v>191</v>
      </c>
      <c r="C189" s="19"/>
      <c r="D189" s="13"/>
      <c r="E189" s="13"/>
    </row>
    <row r="190" spans="1:5" x14ac:dyDescent="0.25">
      <c r="A190" s="27"/>
      <c r="B190" s="35" t="s">
        <v>192</v>
      </c>
      <c r="C190" s="19"/>
      <c r="D190" s="13"/>
      <c r="E190" s="13"/>
    </row>
    <row r="191" spans="1:5" x14ac:dyDescent="0.25">
      <c r="A191" s="27"/>
      <c r="B191" s="35" t="s">
        <v>193</v>
      </c>
      <c r="C191" s="19"/>
      <c r="D191" s="13"/>
      <c r="E191" s="13"/>
    </row>
    <row r="192" spans="1:5" x14ac:dyDescent="0.25">
      <c r="A192" s="27"/>
      <c r="B192" s="35" t="s">
        <v>194</v>
      </c>
      <c r="C192" s="19"/>
      <c r="D192" s="13"/>
      <c r="E192" s="13"/>
    </row>
    <row r="193" spans="1:5" x14ac:dyDescent="0.25">
      <c r="A193" s="75" t="s">
        <v>125</v>
      </c>
      <c r="B193" s="76"/>
      <c r="C193" s="21">
        <f>SUM(C183:C192)</f>
        <v>0.9</v>
      </c>
      <c r="D193" s="39">
        <f>COUNT(C183:C192)</f>
        <v>1</v>
      </c>
      <c r="E193" s="13"/>
    </row>
    <row r="194" spans="1:5" ht="15.75" thickBot="1" x14ac:dyDescent="0.3">
      <c r="A194" s="79" t="s">
        <v>46</v>
      </c>
      <c r="B194" s="80"/>
      <c r="C194" s="24">
        <f>C193/D193*100</f>
        <v>90</v>
      </c>
      <c r="D194" s="50"/>
      <c r="E194" s="13"/>
    </row>
    <row r="195" spans="1:5" x14ac:dyDescent="0.25">
      <c r="A195" s="32"/>
      <c r="B195" s="33" t="s">
        <v>86</v>
      </c>
      <c r="C195" s="26">
        <f>C193/D197*100</f>
        <v>10</v>
      </c>
      <c r="D195" s="50"/>
      <c r="E195" s="13"/>
    </row>
    <row r="196" spans="1:5" ht="15.75" thickBot="1" x14ac:dyDescent="0.3">
      <c r="A196" s="27"/>
      <c r="B196" s="35"/>
      <c r="C196" s="19"/>
      <c r="D196" s="13"/>
      <c r="E196" s="13"/>
    </row>
    <row r="197" spans="1:5" ht="18.75" x14ac:dyDescent="0.3">
      <c r="A197" s="84" t="s">
        <v>41</v>
      </c>
      <c r="B197" s="85"/>
      <c r="C197" s="51">
        <f>C193+C169+C155+C144+C99+C54+C16+C85+C179</f>
        <v>8.1000000000000014</v>
      </c>
      <c r="D197" s="52">
        <f>SUM(D193,D179,D169,D155,D144,D99,D85,D54,D16)</f>
        <v>9</v>
      </c>
      <c r="E197" s="13"/>
    </row>
    <row r="198" spans="1:5" ht="23.25" x14ac:dyDescent="0.35">
      <c r="A198" s="27"/>
      <c r="B198" s="35"/>
      <c r="C198" s="86">
        <f>C197/D197</f>
        <v>0.90000000000000013</v>
      </c>
      <c r="D198" s="87"/>
      <c r="E198" s="13"/>
    </row>
  </sheetData>
  <mergeCells count="56">
    <mergeCell ref="A197:B197"/>
    <mergeCell ref="C198:D198"/>
    <mergeCell ref="A173:B173"/>
    <mergeCell ref="A179:B179"/>
    <mergeCell ref="A180:B180"/>
    <mergeCell ref="A182:D182"/>
    <mergeCell ref="A193:B193"/>
    <mergeCell ref="A194:B194"/>
    <mergeCell ref="A172:D172"/>
    <mergeCell ref="A135:B135"/>
    <mergeCell ref="A139:B139"/>
    <mergeCell ref="A144:B144"/>
    <mergeCell ref="A145:B145"/>
    <mergeCell ref="A147:D147"/>
    <mergeCell ref="A148:B148"/>
    <mergeCell ref="A155:B155"/>
    <mergeCell ref="A156:B156"/>
    <mergeCell ref="A158:D158"/>
    <mergeCell ref="A169:B169"/>
    <mergeCell ref="A170:B170"/>
    <mergeCell ref="A125:B125"/>
    <mergeCell ref="A88:D88"/>
    <mergeCell ref="A89:B89"/>
    <mergeCell ref="A92:B92"/>
    <mergeCell ref="A96:B96"/>
    <mergeCell ref="A99:B99"/>
    <mergeCell ref="A100:B100"/>
    <mergeCell ref="A102:D102"/>
    <mergeCell ref="A103:B103"/>
    <mergeCell ref="A109:B109"/>
    <mergeCell ref="A113:B113"/>
    <mergeCell ref="A121:B121"/>
    <mergeCell ref="A86:B86"/>
    <mergeCell ref="A54:B54"/>
    <mergeCell ref="A55:B55"/>
    <mergeCell ref="A57:D57"/>
    <mergeCell ref="A58:B58"/>
    <mergeCell ref="A61:B61"/>
    <mergeCell ref="A66:B66"/>
    <mergeCell ref="A70:B70"/>
    <mergeCell ref="A75:B75"/>
    <mergeCell ref="A78:B78"/>
    <mergeCell ref="A81:B81"/>
    <mergeCell ref="A85:B85"/>
    <mergeCell ref="A49:B49"/>
    <mergeCell ref="A1:D1"/>
    <mergeCell ref="A2:B2"/>
    <mergeCell ref="A16:B16"/>
    <mergeCell ref="A17:B17"/>
    <mergeCell ref="A19:D19"/>
    <mergeCell ref="A20:B20"/>
    <mergeCell ref="A23:B23"/>
    <mergeCell ref="A28:B28"/>
    <mergeCell ref="A32:B32"/>
    <mergeCell ref="A39:B39"/>
    <mergeCell ref="A45:B45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130" zoomScaleNormal="130" zoomScalePageLayoutView="130" workbookViewId="0">
      <selection activeCell="B33" sqref="B33"/>
    </sheetView>
  </sheetViews>
  <sheetFormatPr defaultColWidth="8.85546875" defaultRowHeight="15" x14ac:dyDescent="0.25"/>
  <cols>
    <col min="1" max="1" width="26.28515625" customWidth="1"/>
    <col min="2" max="2" width="8.7109375" customWidth="1"/>
    <col min="3" max="3" width="9.28515625" customWidth="1"/>
    <col min="4" max="4" width="8.28515625" customWidth="1"/>
    <col min="5" max="6" width="8.7109375" customWidth="1"/>
    <col min="8" max="8" width="8.7109375" customWidth="1"/>
    <col min="9" max="9" width="8.7109375" style="9" customWidth="1"/>
  </cols>
  <sheetData>
    <row r="1" spans="1:16" x14ac:dyDescent="0.25">
      <c r="A1" s="2"/>
      <c r="B1" s="12" t="s">
        <v>95</v>
      </c>
      <c r="C1" s="8" t="s">
        <v>237</v>
      </c>
      <c r="D1" s="7" t="s">
        <v>96</v>
      </c>
      <c r="E1" s="12" t="s">
        <v>95</v>
      </c>
      <c r="F1" s="8" t="s">
        <v>237</v>
      </c>
      <c r="G1" s="7" t="s">
        <v>96</v>
      </c>
      <c r="H1" s="12" t="s">
        <v>95</v>
      </c>
      <c r="I1" s="8" t="s">
        <v>237</v>
      </c>
      <c r="J1" s="7" t="s">
        <v>96</v>
      </c>
    </row>
    <row r="2" spans="1:16" ht="18.75" x14ac:dyDescent="0.3">
      <c r="A2" s="3" t="s">
        <v>39</v>
      </c>
      <c r="B2" s="11">
        <f>'Performance Review #1'!C17</f>
        <v>60</v>
      </c>
      <c r="C2" s="60">
        <f>'Performance Review #1'!C18</f>
        <v>6.666666666666667</v>
      </c>
      <c r="D2" s="91">
        <v>0.6</v>
      </c>
      <c r="E2" s="11">
        <f>'Performance Review #2'!C17</f>
        <v>75</v>
      </c>
      <c r="F2" s="60">
        <f>'Performance Review #2'!C18</f>
        <v>8.3333333333333321</v>
      </c>
      <c r="G2" s="91">
        <v>0.75</v>
      </c>
      <c r="H2" s="11">
        <f>'Performance Review #3'!C17</f>
        <v>90</v>
      </c>
      <c r="I2" s="60">
        <f>'Performance Review #3'!C18</f>
        <v>10</v>
      </c>
      <c r="J2" s="91">
        <v>0.9</v>
      </c>
    </row>
    <row r="3" spans="1:16" ht="18.75" x14ac:dyDescent="0.3">
      <c r="A3" s="3" t="s">
        <v>40</v>
      </c>
      <c r="B3" s="11">
        <f>'Performance Review #1'!C55</f>
        <v>60</v>
      </c>
      <c r="C3" s="60">
        <f>'Performance Review #1'!C56</f>
        <v>6.666666666666667</v>
      </c>
      <c r="D3" s="92"/>
      <c r="E3" s="11">
        <f>'Performance Review #2'!C55</f>
        <v>75</v>
      </c>
      <c r="F3" s="60">
        <f>'Performance Review #2'!C56</f>
        <v>8.3333333333333321</v>
      </c>
      <c r="G3" s="92"/>
      <c r="H3" s="11">
        <f>'Performance Review #3'!C55</f>
        <v>90</v>
      </c>
      <c r="I3" s="60">
        <f>'Performance Review #3'!C56</f>
        <v>10</v>
      </c>
      <c r="J3" s="92"/>
    </row>
    <row r="4" spans="1:16" ht="18.75" x14ac:dyDescent="0.3">
      <c r="A4" s="3" t="s">
        <v>16</v>
      </c>
      <c r="B4" s="11">
        <f>'Performance Review #1'!C86</f>
        <v>60</v>
      </c>
      <c r="C4" s="60">
        <f>'Performance Review #1'!C87</f>
        <v>6.666666666666667</v>
      </c>
      <c r="D4" s="92"/>
      <c r="E4" s="11">
        <f>'Performance Review #2'!C86</f>
        <v>75</v>
      </c>
      <c r="F4" s="60">
        <f>'Performance Review #2'!C87</f>
        <v>8.3333333333333321</v>
      </c>
      <c r="G4" s="92"/>
      <c r="H4" s="11">
        <f>'Performance Review #3'!C86</f>
        <v>90</v>
      </c>
      <c r="I4" s="60">
        <f>'Performance Review #3'!C87</f>
        <v>10</v>
      </c>
      <c r="J4" s="92"/>
    </row>
    <row r="5" spans="1:16" ht="18.75" x14ac:dyDescent="0.3">
      <c r="A5" s="3" t="s">
        <v>17</v>
      </c>
      <c r="B5" s="11">
        <f>'Performance Review #1'!C100</f>
        <v>60</v>
      </c>
      <c r="C5" s="60">
        <f>'Performance Review #1'!C101</f>
        <v>6.666666666666667</v>
      </c>
      <c r="D5" s="92"/>
      <c r="E5" s="11">
        <f>'Performance Review #2'!C100</f>
        <v>75</v>
      </c>
      <c r="F5" s="60">
        <f>'Performance Review #2'!C101</f>
        <v>8.3333333333333321</v>
      </c>
      <c r="G5" s="92"/>
      <c r="H5" s="11">
        <f>'Performance Review #3'!C100</f>
        <v>90</v>
      </c>
      <c r="I5" s="60">
        <f>'Performance Review #3'!C101</f>
        <v>10</v>
      </c>
      <c r="J5" s="92"/>
    </row>
    <row r="6" spans="1:16" ht="18.75" x14ac:dyDescent="0.3">
      <c r="A6" s="3" t="s">
        <v>9</v>
      </c>
      <c r="B6" s="11">
        <f>'Performance Review #1'!C145</f>
        <v>60</v>
      </c>
      <c r="C6" s="60">
        <f>'Performance Review #1'!C146</f>
        <v>6.666666666666667</v>
      </c>
      <c r="D6" s="92"/>
      <c r="E6" s="11">
        <f>'Performance Review #2'!C145</f>
        <v>75</v>
      </c>
      <c r="F6" s="60">
        <f>'Performance Review #2'!C146</f>
        <v>8.3333333333333321</v>
      </c>
      <c r="G6" s="92"/>
      <c r="H6" s="11">
        <f>'Performance Review #3'!C145</f>
        <v>90</v>
      </c>
      <c r="I6" s="60">
        <f>'Performance Review #3'!C146</f>
        <v>10</v>
      </c>
      <c r="J6" s="92"/>
    </row>
    <row r="7" spans="1:16" ht="18.75" x14ac:dyDescent="0.3">
      <c r="A7" s="3" t="s">
        <v>2</v>
      </c>
      <c r="B7" s="11">
        <f>'Performance Review #1'!C156</f>
        <v>60</v>
      </c>
      <c r="C7" s="60">
        <f>'Performance Review #1'!C157</f>
        <v>6.666666666666667</v>
      </c>
      <c r="D7" s="92"/>
      <c r="E7" s="11">
        <f>'Performance Review #2'!C156</f>
        <v>75</v>
      </c>
      <c r="F7" s="60">
        <f>'Performance Review #2'!C157</f>
        <v>8.3333333333333321</v>
      </c>
      <c r="G7" s="92"/>
      <c r="H7" s="11">
        <f>'Performance Review #3'!C156</f>
        <v>90</v>
      </c>
      <c r="I7" s="60">
        <f>'Performance Review #3'!C157</f>
        <v>10</v>
      </c>
      <c r="J7" s="92"/>
    </row>
    <row r="8" spans="1:16" ht="18.75" x14ac:dyDescent="0.3">
      <c r="A8" s="3" t="s">
        <v>94</v>
      </c>
      <c r="B8" s="11">
        <f>'Performance Review #1'!C170</f>
        <v>60</v>
      </c>
      <c r="C8" s="60">
        <f>'Performance Review #1'!C171</f>
        <v>6.666666666666667</v>
      </c>
      <c r="D8" s="92"/>
      <c r="E8" s="11">
        <f>'Performance Review #2'!C170</f>
        <v>75</v>
      </c>
      <c r="F8" s="60">
        <f>'Performance Review #2'!C171</f>
        <v>8.3333333333333321</v>
      </c>
      <c r="G8" s="92"/>
      <c r="H8" s="11">
        <f>'Performance Review #3'!C170</f>
        <v>90</v>
      </c>
      <c r="I8" s="60">
        <f>'Performance Review #3'!C171</f>
        <v>10</v>
      </c>
      <c r="J8" s="92"/>
    </row>
    <row r="9" spans="1:16" ht="18.75" x14ac:dyDescent="0.3">
      <c r="A9" s="3" t="s">
        <v>3</v>
      </c>
      <c r="B9" s="11">
        <f>'Performance Review #1'!C180</f>
        <v>60</v>
      </c>
      <c r="C9" s="60">
        <f>'Performance Review #1'!C181</f>
        <v>6.666666666666667</v>
      </c>
      <c r="D9" s="92"/>
      <c r="E9" s="11">
        <f>'Performance Review #2'!C180</f>
        <v>75</v>
      </c>
      <c r="F9" s="60">
        <f>'Performance Review #2'!C181</f>
        <v>8.3333333333333321</v>
      </c>
      <c r="G9" s="92"/>
      <c r="H9" s="11">
        <f>'Performance Review #3'!C180</f>
        <v>90</v>
      </c>
      <c r="I9" s="60">
        <f>'Performance Review #3'!C181</f>
        <v>10</v>
      </c>
      <c r="J9" s="92"/>
    </row>
    <row r="10" spans="1:16" ht="18.75" x14ac:dyDescent="0.3">
      <c r="A10" s="53" t="s">
        <v>195</v>
      </c>
      <c r="B10" s="54">
        <f>'Performance Review #1'!C194</f>
        <v>60</v>
      </c>
      <c r="C10" s="60">
        <f>'Performance Review #1'!C195</f>
        <v>6.666666666666667</v>
      </c>
      <c r="D10" s="93"/>
      <c r="E10" s="54">
        <f>'Performance Review #2'!C194</f>
        <v>75</v>
      </c>
      <c r="F10" s="60">
        <f>'Performance Review #2'!C195</f>
        <v>8.3333333333333321</v>
      </c>
      <c r="G10" s="93"/>
      <c r="H10" s="54">
        <f>'Performance Review #3'!C194</f>
        <v>90</v>
      </c>
      <c r="I10" s="60">
        <f>'Performance Review #3'!C195</f>
        <v>10</v>
      </c>
      <c r="J10" s="93"/>
    </row>
    <row r="11" spans="1:16" ht="34.5" customHeight="1" x14ac:dyDescent="0.4">
      <c r="A11" s="4" t="s">
        <v>0</v>
      </c>
      <c r="B11" s="10"/>
      <c r="C11" s="61">
        <f>SUM(C2:C10)</f>
        <v>59.999999999999993</v>
      </c>
      <c r="D11" s="6">
        <v>0.6</v>
      </c>
      <c r="E11" s="10"/>
      <c r="F11" s="61">
        <f>SUM(F2:F10)</f>
        <v>74.999999999999972</v>
      </c>
      <c r="G11" s="6">
        <v>0.75</v>
      </c>
      <c r="H11" s="10"/>
      <c r="I11" s="61">
        <f>SUM(I2:I10)</f>
        <v>90</v>
      </c>
      <c r="J11" s="6">
        <v>0.9</v>
      </c>
    </row>
    <row r="12" spans="1:16" ht="15.75" thickBot="1" x14ac:dyDescent="0.3"/>
    <row r="13" spans="1:16" ht="18.75" x14ac:dyDescent="0.3">
      <c r="A13" s="100" t="s">
        <v>54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2"/>
    </row>
    <row r="14" spans="1:16" x14ac:dyDescent="0.25">
      <c r="A14" s="94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6"/>
    </row>
    <row r="15" spans="1:16" x14ac:dyDescent="0.25">
      <c r="A15" s="94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6"/>
    </row>
    <row r="16" spans="1:16" x14ac:dyDescent="0.25">
      <c r="A16" s="94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6"/>
    </row>
    <row r="17" spans="1:16" ht="57.75" customHeight="1" thickBot="1" x14ac:dyDescent="0.3">
      <c r="A17" s="97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9"/>
    </row>
    <row r="18" spans="1:16" ht="18.75" x14ac:dyDescent="0.3">
      <c r="A18" s="100" t="s">
        <v>55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2"/>
    </row>
    <row r="19" spans="1:16" x14ac:dyDescent="0.2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</row>
    <row r="20" spans="1:16" x14ac:dyDescent="0.25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</row>
    <row r="21" spans="1:16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  <row r="22" spans="1:16" ht="84" customHeight="1" thickBot="1" x14ac:dyDescent="0.3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9"/>
    </row>
    <row r="23" spans="1:16" ht="24.95" customHeight="1" x14ac:dyDescent="0.3">
      <c r="A23" s="100" t="s">
        <v>56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2"/>
    </row>
    <row r="24" spans="1:16" x14ac:dyDescent="0.25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  <row r="25" spans="1:16" x14ac:dyDescent="0.25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6"/>
    </row>
    <row r="26" spans="1:16" x14ac:dyDescent="0.25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1:16" ht="77.25" customHeight="1" thickBot="1" x14ac:dyDescent="0.3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</row>
  </sheetData>
  <mergeCells count="9">
    <mergeCell ref="D2:D10"/>
    <mergeCell ref="G2:G10"/>
    <mergeCell ref="J2:J10"/>
    <mergeCell ref="A24:P27"/>
    <mergeCell ref="A13:P13"/>
    <mergeCell ref="A18:P18"/>
    <mergeCell ref="A23:P23"/>
    <mergeCell ref="A14:P17"/>
    <mergeCell ref="A19:P22"/>
  </mergeCells>
  <phoneticPr fontId="10" type="noConversion"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125" workbookViewId="0">
      <selection activeCell="I39" sqref="I39"/>
    </sheetView>
  </sheetViews>
  <sheetFormatPr defaultColWidth="10.85546875" defaultRowHeight="15.75" x14ac:dyDescent="0.25"/>
  <cols>
    <col min="1" max="1" width="11.7109375" style="64" customWidth="1"/>
    <col min="2" max="2" width="4.7109375" style="64" customWidth="1"/>
    <col min="3" max="3" width="14.28515625" style="64" customWidth="1"/>
    <col min="4" max="4" width="17.85546875" style="64" customWidth="1"/>
    <col min="5" max="5" width="12.28515625" style="64" customWidth="1"/>
    <col min="6" max="6" width="9.28515625" style="64" customWidth="1"/>
    <col min="7" max="7" width="10" style="64" customWidth="1"/>
    <col min="8" max="8" width="10.85546875" style="64"/>
    <col min="9" max="9" width="18" style="64" customWidth="1"/>
    <col min="10" max="16384" width="10.85546875" style="64"/>
  </cols>
  <sheetData>
    <row r="1" spans="1:9" x14ac:dyDescent="0.25">
      <c r="B1" s="62" t="s">
        <v>196</v>
      </c>
      <c r="C1" s="62" t="s">
        <v>197</v>
      </c>
      <c r="D1" s="62" t="s">
        <v>198</v>
      </c>
      <c r="E1" s="62" t="s">
        <v>199</v>
      </c>
      <c r="F1" s="62" t="s">
        <v>200</v>
      </c>
      <c r="G1" s="63" t="s">
        <v>201</v>
      </c>
      <c r="H1" s="62" t="s">
        <v>202</v>
      </c>
      <c r="I1" s="62" t="s">
        <v>203</v>
      </c>
    </row>
    <row r="2" spans="1:9" x14ac:dyDescent="0.25">
      <c r="A2" s="103" t="s">
        <v>222</v>
      </c>
      <c r="B2" s="103"/>
      <c r="C2" s="103"/>
      <c r="D2" s="103"/>
      <c r="E2" s="103"/>
      <c r="F2" s="103"/>
      <c r="G2" s="103"/>
      <c r="H2" s="103"/>
      <c r="I2" s="103"/>
    </row>
    <row r="3" spans="1:9" x14ac:dyDescent="0.25">
      <c r="A3" s="103"/>
      <c r="B3" s="103"/>
      <c r="C3" s="103"/>
      <c r="D3" s="103"/>
      <c r="E3" s="103"/>
      <c r="F3" s="103"/>
      <c r="G3" s="103"/>
      <c r="H3" s="103"/>
      <c r="I3" s="103"/>
    </row>
    <row r="4" spans="1:9" ht="16.5" thickBot="1" x14ac:dyDescent="0.3">
      <c r="A4" s="104"/>
      <c r="B4" s="104"/>
      <c r="C4" s="104"/>
      <c r="D4" s="104"/>
      <c r="E4" s="104"/>
      <c r="F4" s="104"/>
      <c r="G4" s="104"/>
      <c r="H4" s="104"/>
      <c r="I4" s="104"/>
    </row>
    <row r="5" spans="1:9" ht="16.5" thickBot="1" x14ac:dyDescent="0.3">
      <c r="A5" s="65"/>
      <c r="B5" s="66" t="s">
        <v>196</v>
      </c>
      <c r="C5" s="66" t="s">
        <v>197</v>
      </c>
      <c r="D5" s="66" t="s">
        <v>198</v>
      </c>
      <c r="E5" s="66" t="s">
        <v>199</v>
      </c>
      <c r="F5" s="66" t="s">
        <v>223</v>
      </c>
      <c r="G5" s="66" t="s">
        <v>224</v>
      </c>
      <c r="H5" s="66" t="s">
        <v>202</v>
      </c>
      <c r="I5" s="66" t="s">
        <v>203</v>
      </c>
    </row>
    <row r="6" spans="1:9" ht="16.5" thickBot="1" x14ac:dyDescent="0.3">
      <c r="A6" s="67" t="s">
        <v>220</v>
      </c>
      <c r="B6" s="67">
        <v>0</v>
      </c>
      <c r="C6" s="67" t="s">
        <v>225</v>
      </c>
      <c r="D6" s="67" t="s">
        <v>204</v>
      </c>
      <c r="E6" s="67" t="s">
        <v>226</v>
      </c>
      <c r="F6" s="67" t="s">
        <v>205</v>
      </c>
      <c r="G6" s="67" t="s">
        <v>206</v>
      </c>
      <c r="H6" s="67" t="s">
        <v>207</v>
      </c>
      <c r="I6" s="67" t="s">
        <v>227</v>
      </c>
    </row>
    <row r="7" spans="1:9" ht="16.5" thickBot="1" x14ac:dyDescent="0.3">
      <c r="A7" s="67" t="s">
        <v>220</v>
      </c>
      <c r="B7" s="67">
        <v>1</v>
      </c>
      <c r="C7" s="67" t="s">
        <v>228</v>
      </c>
      <c r="D7" s="67" t="s">
        <v>208</v>
      </c>
      <c r="E7" s="67" t="s">
        <v>229</v>
      </c>
      <c r="F7" s="67" t="s">
        <v>209</v>
      </c>
      <c r="G7" s="67" t="s">
        <v>210</v>
      </c>
      <c r="H7" s="67" t="s">
        <v>211</v>
      </c>
      <c r="I7" s="67" t="s">
        <v>230</v>
      </c>
    </row>
    <row r="8" spans="1:9" ht="16.5" thickBot="1" x14ac:dyDescent="0.3">
      <c r="A8" s="68" t="s">
        <v>221</v>
      </c>
      <c r="B8" s="68">
        <v>2</v>
      </c>
      <c r="C8" s="68" t="s">
        <v>231</v>
      </c>
      <c r="D8" s="68" t="s">
        <v>212</v>
      </c>
      <c r="E8" s="68" t="s">
        <v>232</v>
      </c>
      <c r="F8" s="68" t="s">
        <v>213</v>
      </c>
      <c r="G8" s="68" t="s">
        <v>214</v>
      </c>
      <c r="H8" s="68" t="s">
        <v>215</v>
      </c>
      <c r="I8" s="68" t="s">
        <v>233</v>
      </c>
    </row>
    <row r="9" spans="1:9" ht="16.5" thickBot="1" x14ac:dyDescent="0.3">
      <c r="A9" s="68" t="s">
        <v>221</v>
      </c>
      <c r="B9" s="68">
        <v>3</v>
      </c>
      <c r="C9" s="68" t="s">
        <v>234</v>
      </c>
      <c r="D9" s="68" t="s">
        <v>216</v>
      </c>
      <c r="E9" s="68" t="s">
        <v>235</v>
      </c>
      <c r="F9" s="68" t="s">
        <v>217</v>
      </c>
      <c r="G9" s="68" t="s">
        <v>218</v>
      </c>
      <c r="H9" s="68" t="s">
        <v>219</v>
      </c>
      <c r="I9" s="68" t="s">
        <v>236</v>
      </c>
    </row>
  </sheetData>
  <mergeCells count="1">
    <mergeCell ref="A2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Performance Review #1</vt:lpstr>
      <vt:lpstr>Performance Review #2</vt:lpstr>
      <vt:lpstr>Performance Review #3</vt:lpstr>
      <vt:lpstr>SUMMARY</vt:lpstr>
      <vt:lpstr>Grading Scale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</dc:creator>
  <cp:lastModifiedBy>Network Administrator</cp:lastModifiedBy>
  <cp:lastPrinted>2016-09-07T11:50:07Z</cp:lastPrinted>
  <dcterms:created xsi:type="dcterms:W3CDTF">2016-04-17T15:54:49Z</dcterms:created>
  <dcterms:modified xsi:type="dcterms:W3CDTF">2018-06-20T18:05:44Z</dcterms:modified>
</cp:coreProperties>
</file>